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390" windowHeight="9300" tabRatio="931" activeTab="8"/>
  </bookViews>
  <sheets>
    <sheet name="ΓΕΝΙΚΑ ΣΤΟΙΧΕΙΑ" sheetId="1" r:id="rId1"/>
    <sheet name="ΚΟΣΤΟΣ ΕΠΕΝΔΥΣΗΣ" sheetId="2" r:id="rId2"/>
    <sheet name="ΕΠΙΛΕΞΙΜΟ ΚΟΣΤΟΣ" sheetId="3" r:id="rId3"/>
    <sheet name="ΑΝΑΛΥΣΗ ΕΣΟΔΩΝ" sheetId="4" r:id="rId4"/>
    <sheet name="ΕΣΟΔΑ" sheetId="5" r:id="rId5"/>
    <sheet name="ΑΝΑΛΥΣΗ ΔΑΠΑΝΩΝ" sheetId="6" r:id="rId6"/>
    <sheet name="ΔΑΠΑΝΕΣ" sheetId="7" r:id="rId7"/>
    <sheet name="ΤΑΜΕΙΑΚΕΣ ΡΟΕΣ" sheetId="8" r:id="rId8"/>
    <sheet name="ΚΑΘΑΡΑ ΕΣΟΔΑ" sheetId="9" r:id="rId9"/>
  </sheets>
  <definedNames>
    <definedName name="_ftn1" localSheetId="2">'ΕΠΙΛΕΞΙΜΟ ΚΟΣΤΟΣ'!$C$12</definedName>
    <definedName name="_ftn1" localSheetId="1">'ΚΟΣΤΟΣ ΕΠΕΝΔΥΣΗΣ'!$C$32</definedName>
    <definedName name="_ftn2" localSheetId="2">'ΕΠΙΛΕΞΙΜΟ ΚΟΣΤΟΣ'!#REF!</definedName>
    <definedName name="_ftn2" localSheetId="1">'ΚΟΣΤΟΣ ΕΠΕΝΔΥΣΗΣ'!$C$33</definedName>
    <definedName name="_ftn3" localSheetId="2">'ΕΠΙΛΕΞΙΜΟ ΚΟΣΤΟΣ'!#REF!</definedName>
    <definedName name="_ftn3" localSheetId="1">'ΚΟΣΤΟΣ ΕΠΕΝΔΥΣΗΣ'!$C$34</definedName>
    <definedName name="_ftnref1" localSheetId="2">'ΕΠΙΛΕΞΙΜΟ ΚΟΣΤΟΣ'!#REF!</definedName>
    <definedName name="_ftnref1" localSheetId="1">'ΚΟΣΤΟΣ ΕΠΕΝΔΥΣΗΣ'!#REF!</definedName>
    <definedName name="_ftnref2" localSheetId="2">'ΕΠΙΛΕΞΙΜΟ ΚΟΣΤΟΣ'!$C$2</definedName>
    <definedName name="_ftnref2" localSheetId="1">'ΚΟΣΤΟΣ ΕΠΕΝΔΥΣΗΣ'!$C$22</definedName>
    <definedName name="_ftnref3" localSheetId="2">'ΕΠΙΛΕΞΙΜΟ ΚΟΣΤΟΣ'!$C$3</definedName>
    <definedName name="_ftnref3" localSheetId="1">'ΚΟΣΤΟΣ ΕΠΕΝΔΥΣΗΣ'!$C$23</definedName>
    <definedName name="_Ref191183129" localSheetId="2">'ΕΠΙΛΕΞΙΜΟ ΚΟΣΤΟΣ'!$C$2</definedName>
    <definedName name="_Ref191183129" localSheetId="1">'ΚΟΣΤΟΣ ΕΠΕΝΔΥΣΗΣ'!$C$22</definedName>
    <definedName name="_xlnm.Print_Area" localSheetId="0">'ΓΕΝΙΚΑ ΣΤΟΙΧΕΙΑ'!$A$1:$D$36</definedName>
    <definedName name="_xlnm.Print_Area" localSheetId="6">'ΔΑΠΑΝΕΣ'!$A$1:$H$38</definedName>
    <definedName name="_xlnm.Print_Area" localSheetId="2">'ΕΠΙΛΕΞΙΜΟ ΚΟΣΤΟΣ'!$A$1:$E$30</definedName>
    <definedName name="_xlnm.Print_Area" localSheetId="4">'ΕΣΟΔΑ'!$A$1:$H$39</definedName>
    <definedName name="_xlnm.Print_Area" localSheetId="8">'ΚΑΘΑΡΑ ΕΣΟΔΑ'!$A$1:$F$23</definedName>
    <definedName name="_xlnm.Print_Area" localSheetId="1">'ΚΟΣΤΟΣ ΕΠΕΝΔΥΣΗΣ'!$A$1:$Q$19</definedName>
    <definedName name="_xlnm.Print_Area" localSheetId="7">'ΤΑΜΕΙΑΚΕΣ ΡΟΕΣ'!$A$1:$G$43</definedName>
  </definedNames>
  <calcPr fullCalcOnLoad="1"/>
</workbook>
</file>

<file path=xl/sharedStrings.xml><?xml version="1.0" encoding="utf-8"?>
<sst xmlns="http://schemas.openxmlformats.org/spreadsheetml/2006/main" count="300" uniqueCount="169">
  <si>
    <t>ΣΥΝΟΛΟ</t>
  </si>
  <si>
    <t>NPV</t>
  </si>
  <si>
    <t>Έτος</t>
  </si>
  <si>
    <t>Τομέας</t>
  </si>
  <si>
    <t>Ενέργεια</t>
  </si>
  <si>
    <t>Οδοί</t>
  </si>
  <si>
    <t>Σιδηρόδρομοι</t>
  </si>
  <si>
    <t>Λιμένες &amp; αερολιμένες</t>
  </si>
  <si>
    <t>ΕΤΟΣ</t>
  </si>
  <si>
    <t>ΚΟΣΤΟΣ ΕΠΕΝΔΥΣΗΣ</t>
  </si>
  <si>
    <t>ΣΥΝΟΛΟ ΕΣΟΔΩΝ</t>
  </si>
  <si>
    <t>ΥΠΟΛΕΙΜΜΑΤΙΚΗ ΑΞΙΑ</t>
  </si>
  <si>
    <t>ΚΑΘΑΡΗ ΤΑΜΕΙΑΚΗ ΡΟΗ</t>
  </si>
  <si>
    <t>ΕΣΟΔΟ 1</t>
  </si>
  <si>
    <t>ΕΣΟΔΟ 2</t>
  </si>
  <si>
    <t>ΕΣΟΔΟ 3</t>
  </si>
  <si>
    <t>ΣΥΝΟΛΙΚΟ ΚΟΣΤΟΣ ΕΠΕΝΔΥΣΗΣ</t>
  </si>
  <si>
    <t>Σημειώσεις</t>
  </si>
  <si>
    <t>ΑΝΑΛΥΣΗ ΤΑΜΕΙΑΚΩΝ ΡΟΩΝ (€,  ΣΤΑΘ. ΤΙΜΕΣ ΕΤΟΥΣ ΒΑΣΗΣ)</t>
  </si>
  <si>
    <t>ΤΕΛΕΥΤΑΙΟ ΕΤΟΣ ΑΝΑΛΥΣΗΣ</t>
  </si>
  <si>
    <t>Τεχνική βοήθεια</t>
  </si>
  <si>
    <t xml:space="preserve">Δημοσιότητα </t>
  </si>
  <si>
    <t>Αγορά γης</t>
  </si>
  <si>
    <t>ΥΠΟΣΥΝΟΛΟ 1</t>
  </si>
  <si>
    <t>ΕΣΟΔΟ 4</t>
  </si>
  <si>
    <t>ΕΣΟΔΟ 5</t>
  </si>
  <si>
    <t>ΓΕΝΙΚΑ ΣΤΟΙΧΕΙΑ ΕΡΓΟΥ</t>
  </si>
  <si>
    <t>(1)</t>
  </si>
  <si>
    <t>(2)</t>
  </si>
  <si>
    <t>(3)</t>
  </si>
  <si>
    <t>(4)</t>
  </si>
  <si>
    <t>(5) = (2)+(4)-(1)-(3)</t>
  </si>
  <si>
    <t xml:space="preserve">Κύρια στοιχεία και παράμετροι </t>
  </si>
  <si>
    <t>Αξία Μη Προεξοφλημένη</t>
  </si>
  <si>
    <t>Αξία Προεξοφλημένη (Καθαρή παρούσα Αξία)</t>
  </si>
  <si>
    <t>Περίοδος αναφοράς (έτη)</t>
  </si>
  <si>
    <t>Έσοδα (σε ευρώ, προεξοφλημένα)</t>
  </si>
  <si>
    <t>Μέγιστη επιλέξιμη δαπάνη για αγορά γης=</t>
  </si>
  <si>
    <t>1.</t>
  </si>
  <si>
    <t>2.</t>
  </si>
  <si>
    <t>Υπολειμματική αξία (σε ευρώ)</t>
  </si>
  <si>
    <t>ΕΠΙΤΟΚΙΟ ΠΡΟΕΞΟΦΛΗΣΗΣ</t>
  </si>
  <si>
    <t>Όλες οι υπόλοιπες στήλες ενημερώνονται αυτόματα από τα άλλα φύλλα εργασίας.</t>
  </si>
  <si>
    <t>(5)</t>
  </si>
  <si>
    <t>ΣΥΝΟΛΟ ΦΠΑ</t>
  </si>
  <si>
    <r>
      <t xml:space="preserve">  Αν ο ΦΠΑ είναι μη επιλέξιμος (δηλ. ανακτήσιμος) συμπληρώνεται η ένδειξη</t>
    </r>
    <r>
      <rPr>
        <b/>
        <sz val="8"/>
        <rFont val="Arial"/>
        <family val="2"/>
      </rPr>
      <t xml:space="preserve"> 2</t>
    </r>
  </si>
  <si>
    <t>3. Όταν ο ΦΠΑ είναι μη επιλέξιμος (δηλ. ανακτήσιμος), στα έσοδα δεν συμπεριλαμβάνεται ο ΦΠΑ.</t>
  </si>
  <si>
    <t xml:space="preserve"> </t>
  </si>
  <si>
    <t>ΑΝΑΛΥΣΗ ΣΥΝΟΛΙΚΟΥ ΚΟΣΤΟΥΣ (€,  ΣΤΑΘ. ΤΙΜΕΣ ΕΤΟΥΣ ΒΑΣΗΣ)</t>
  </si>
  <si>
    <t>(6)</t>
  </si>
  <si>
    <t>ΠΟΣΟΤΗΤΑ</t>
  </si>
  <si>
    <t>ΤΙΜΗ ΜΟΝΑΔΑΣ</t>
  </si>
  <si>
    <t xml:space="preserve">1. Η ακριβής περιγραφή κάθε εσόδου να αναφερθεί στον τίτλο της στήλης που αυτό παρουσιάζεται, σε συμφωνία με το φύλλο "ανάλυση εσόδων", </t>
  </si>
  <si>
    <t xml:space="preserve">    από όπου και πρέπει να ληφθούν οι τιμές</t>
  </si>
  <si>
    <t>ΑΝΑΛΥΤΙΚΗ ΠΑΡΟΥΣΙΑΣΗ ΕΣΟΔΩΝ (€,  ΣΤΑΘ. ΤΙΜΕΣ ΕΤΟΥΣ ΒΑΣΗΣ)</t>
  </si>
  <si>
    <t>Στην περίπτωση που χρησιμοποιηθούν οι στήλες "Άλλο 1" ή/και "Άλλο 2", η ακριβής περιγραφή κάθε κόστους να αναφερθεί στον τίτλο της στήλης που αυτό παρουσιάζεται.</t>
  </si>
  <si>
    <t>(€,  ΣΤΑΘ. ΤΙΜΕΣ ΕΤΟΥΣ ΒΑΣΗΣ)</t>
  </si>
  <si>
    <r>
      <t xml:space="preserve">Αγορά γης </t>
    </r>
    <r>
      <rPr>
        <sz val="8"/>
        <color indexed="10"/>
        <rFont val="Arial"/>
        <family val="2"/>
      </rPr>
      <t>(1)</t>
    </r>
  </si>
  <si>
    <t>4. Οι πίνακες ανάλυσης των εσόδων μπορούν να μορφοποιούνται ανάλογα με τις απαιτήσεις του έργου.</t>
  </si>
  <si>
    <t>(Εάν κρίνεται σκόπιμο, μπορεί να προστεθεί ένα νέο φύλλο εργασίας στο οποίο να αποτυπώνεται ο τρόπος υπολογισμού της υπολειμματικής αξίας.)</t>
  </si>
  <si>
    <t xml:space="preserve">ΤΙΤΛΟΣ ΕΡΓΟΥ </t>
  </si>
  <si>
    <t>ΔΙΚΑΙΟΥΧΟΣ</t>
  </si>
  <si>
    <r>
      <t xml:space="preserve">ΣΥΝΤΟΜΗ ΤΕΧΝΙΚΗ ΠΕΡΙΓΡΑΦΗ </t>
    </r>
    <r>
      <rPr>
        <sz val="8"/>
        <color indexed="10"/>
        <rFont val="Arial"/>
        <family val="2"/>
      </rPr>
      <t>(1)</t>
    </r>
  </si>
  <si>
    <t>Ύδρευση/αποχέτευση</t>
  </si>
  <si>
    <t>25-30</t>
  </si>
  <si>
    <t>Διαχείριση αποβλήτων</t>
  </si>
  <si>
    <t>Αστικές μεταφορές</t>
  </si>
  <si>
    <t>15-25</t>
  </si>
  <si>
    <t>Έρευνα &amp; καινοτομία</t>
  </si>
  <si>
    <t>Ευρυζωνικά δίκτυα</t>
  </si>
  <si>
    <t>15-20</t>
  </si>
  <si>
    <t xml:space="preserve"> 10-15</t>
  </si>
  <si>
    <t>Άλλοι τομείς</t>
  </si>
  <si>
    <t>Δαπάνες προγραμματισμού / σχεδιασμού</t>
  </si>
  <si>
    <t>Εγκαταστάσεις και μηχανήματα ή εξοπλισμός</t>
  </si>
  <si>
    <t>Επίβλεψη κατά την εκτέλεση της κατασκευής</t>
  </si>
  <si>
    <t>[Σημείωση: Οι επιλέξιμες δαπάνες για αγορά μη οικοδομημένης και οικοδομημένης γης πρέπει να καταχωρίζονται στο τέλος, δηλαδή αφού έχουν καταχωριστεί όλες οι άλλες δαπάνες.]</t>
  </si>
  <si>
    <t>Ο ανακτήσιμος ΦΠΑ δεν είναι επιλέξιμος. Σε περίπτωση που ο ΦΠΑ θεωρείται επιλέξιμος, να αναφερθούν οι σχετικοί λόγοι.</t>
  </si>
  <si>
    <t>(7)</t>
  </si>
  <si>
    <t>ΥΠΟΛΟΓΙΣΜΟΣ ΤΩΝ ΠΡΟΕΞΟΦΛΗΜΕΝΩΝ ΚΑΘΑΡΩΝ ΕΣΟΔΩΝ ΤΗΣ ΠΡΑΞΗΣ
[άρθρο 61 παράγραφος 3 στοιχείο β) του κανονισμού (ΕΕ) αριθ. 1303/2013]</t>
  </si>
  <si>
    <t>Συνολικό κόστος επένδυσης χωρίς τα απρόβλεπτα (σε ευρώ) = [C]</t>
  </si>
  <si>
    <t>Δαπάνες λειτουργίας και αντικατάστασης (σε ευρώ, προεξοφλημένα)</t>
  </si>
  <si>
    <t>ΣΥΓΚΕΝΤΡΩΤΙΚΗ ΠΑΡΟΥΣΙΑΣΗ ΔΑΠΑΝΩΝ ΛΕΙΤΟΥΡΓΙΑΣ ΚΑΙ ΑΝΤΙΚΑΤΑΣΤΑΣΗΣ (€,  ΣΤΑΘ. ΤΙΜΕΣ ΕΤΟΥΣ ΒΑΣΗΣ)</t>
  </si>
  <si>
    <t>ΑΝΑΛΥΤΙΚΗ ΠΑΡΟΥΣΙΑΣΗ ΔΑΠΑΝΩΝ ΛΕΙΤΟΥΡΓΙΑΣ ΚΑΙ ΑΝΤΙΚΑΤΑΣΤΑΣΗΣ (€,  ΣΤΑΘ. ΤΙΜΕΣ ΕΤΟΥΣ ΒΑΣΗΣ)</t>
  </si>
  <si>
    <t>Αξία</t>
  </si>
  <si>
    <t>Συνολικό επιλέξιμο κόστος πριν να ληφθούν υπόψη οι απαιτήσεις που ορίζονται στο άρθρο 61 του κανονισμού (ΕΕ) αριθ. 1303/2013 (σε ευρώ, μη προεξοφλημένο)</t>
  </si>
  <si>
    <t>Συνολικό επιλέξιμο κόστος λαμβανομένων υπόψη των απαιτήσεων που ορίζονται στο άρθρο 61 του κανονισμού (ΕΕ) αριθ. 1303/2013 (σε ευρώ, μη προεξοφλημένο) = (1)*(2)</t>
  </si>
  <si>
    <r>
      <t xml:space="preserve">ΕΤΟΣ ΒΑΣΗΣ </t>
    </r>
    <r>
      <rPr>
        <sz val="8"/>
        <color indexed="10"/>
        <rFont val="Arial"/>
        <family val="2"/>
      </rPr>
      <t>(2)</t>
    </r>
  </si>
  <si>
    <r>
      <t xml:space="preserve">ΠΕΡΙΟΔΟΣ ΑΝΑΦΟΡΑΣ ΟΙΚΟΝΟΜΙΚΗΣ ΑΝΑΛΥΣΗΣ  </t>
    </r>
    <r>
      <rPr>
        <sz val="8"/>
        <color indexed="10"/>
        <rFont val="Arial"/>
        <family val="2"/>
      </rPr>
      <t>(3)</t>
    </r>
  </si>
  <si>
    <r>
      <t xml:space="preserve">ΦΠΑ (ΕΠΙΛΕΞΙΜΟΣ = 1, ΜΗ ΕΠΙΛΕΞΙΜΟΣ = 2)   </t>
    </r>
    <r>
      <rPr>
        <sz val="8"/>
        <color indexed="10"/>
        <rFont val="Arial"/>
        <family val="2"/>
      </rPr>
      <t>(4)</t>
    </r>
  </si>
  <si>
    <r>
      <t>(4)</t>
    </r>
    <r>
      <rPr>
        <sz val="8"/>
        <rFont val="Arial"/>
        <family val="2"/>
      </rPr>
      <t xml:space="preserve">  Αν ο ΦΠΑ είναι επιλέξιμος (δηλ. μη ανακτήσιμος) συμπληρώνεται η ένδειξη</t>
    </r>
    <r>
      <rPr>
        <b/>
        <sz val="8"/>
        <rFont val="Arial"/>
        <family val="2"/>
      </rPr>
      <t xml:space="preserve"> 1</t>
    </r>
  </si>
  <si>
    <t>Επιχειρηματικές υποδομές</t>
  </si>
  <si>
    <t>ΦΠΑ 
(χωρίς ΦΠΑ απροβλέπτων)</t>
  </si>
  <si>
    <t xml:space="preserve">Το συνολικό κόστος πρέπει να περιλαμβάνει το σύνολο των δαπανών που προκύπτουν για το έργο, από τον σχεδιασμό έως την επίβλεψη, και πρέπει να συμπεριλαμβάνει τον ΦΠΑ, ανεξάρτητα από το αν είναι ανακτήσιμος ή όχι. </t>
  </si>
  <si>
    <r>
      <rPr>
        <i/>
        <sz val="8"/>
        <rFont val="Arial"/>
        <family val="2"/>
      </rPr>
      <t>Γιατί ο ΦΠΑ θεωρείται επιλέξιμος</t>
    </r>
    <r>
      <rPr>
        <sz val="8"/>
        <rFont val="Arial"/>
        <family val="2"/>
      </rPr>
      <t xml:space="preserve"> ………….</t>
    </r>
  </si>
  <si>
    <t>ΣΕΝΑΡΙΟ ΜΕ ΤΟ ΕΡΓΟ</t>
  </si>
  <si>
    <t>ΣΕΝΑΡΙΟ ΧΩΡΙΣ ΤΟ ΕΡΓΟ</t>
  </si>
  <si>
    <t>ΠΡΟΣΘΕΤΑ ΕΣΟΔΑ 1</t>
  </si>
  <si>
    <t>ΣΥΝΟΛΑ</t>
  </si>
  <si>
    <t>ΕΤΗ</t>
  </si>
  <si>
    <t>ΠΡΟΣΘΕΤΑ ΕΣΟΔΑ 2</t>
  </si>
  <si>
    <t>ΠΡΟΣΘΕΤΑ ΕΣΟΔΑ 3</t>
  </si>
  <si>
    <t>ΠΡΟΣΘΕΤΑ ΕΣΟΔΑ 4</t>
  </si>
  <si>
    <t>ΠΡΟΣΘΕΤΑ ΕΣΟΔΑ 5</t>
  </si>
  <si>
    <t>ΣΥΓΚΕΝΤΡΩΤΙΚΗ ΠΑΡΟΥΣΙΑΣΗ ΠΡΟΣΘΕΤΩΝ ΕΣΟΔΩΝ (€,  ΣΤΑΘ. ΤΙΜΕΣ ΕΤΟΥΣ ΒΑΣΗΣ)</t>
  </si>
  <si>
    <t>ΣΥΝΟΛΙΚΑ ΠΡΟΣΘΕΤΑ ΕΣΟΔΑ</t>
  </si>
  <si>
    <t>ΤΕΚΜΗΡΙΩΣΗ ΓΙΑ ΕΣΟΔΟ 1</t>
  </si>
  <si>
    <t>ΤΕΚΜΗΡΙΩΣΗ ΓΙΑ ΕΣΟΔΟ 2</t>
  </si>
  <si>
    <t>ΤΕΚΜΗΡΙΩΣΗ ΓΙΑ ΕΣΟΔΟ 3</t>
  </si>
  <si>
    <t>ΤΕΚΜΗΡΙΩΣΗ ΓΙΑ ΕΣΟΔΟ 4</t>
  </si>
  <si>
    <t>ΤΕΚΜΗΡΙΩΣΗ ΓΙΑ ΕΣΟΔΟ 5</t>
  </si>
  <si>
    <t>ΔΑΠΑΝΗ 1</t>
  </si>
  <si>
    <t>ΔΑΠΑΝΗ 2</t>
  </si>
  <si>
    <t>ΔΑΠΑΝΗ 3</t>
  </si>
  <si>
    <t>ΔΑΠΑΝΗ 4</t>
  </si>
  <si>
    <t>ΔΑΠΑΝΗ 5</t>
  </si>
  <si>
    <t>ΠΡΟΣΘΕΤΗ ΔΑΠΑΝΗ 1</t>
  </si>
  <si>
    <t>ΠΡΟΣΘΕΤΗ ΔΑΠΑΝΗ 2</t>
  </si>
  <si>
    <t>ΠΡΟΣΘΕΤΗ ΔΑΠΑΝΗ 3</t>
  </si>
  <si>
    <t>ΠΡΟΣΘΕΤΗ ΔΑΠΑΝΗ 4</t>
  </si>
  <si>
    <t>ΠΡΟΣΘΕΤΗ ΔΑΠΑΝΗ 5</t>
  </si>
  <si>
    <t>ΤΕΚΜΗΡΙΩΣΗ ΓΙΑ ΔΑΠΑΝΗ 1</t>
  </si>
  <si>
    <t>ΤΕΚΜΗΡΙΩΣΗ ΓΙΑ ΔΑΠΑΝΗ 2</t>
  </si>
  <si>
    <t>ΤΕΚΜΗΡΙΩΣΗ ΓΙΑ ΔΑΠΑΝΗ 3</t>
  </si>
  <si>
    <t>ΤΕΚΜΗΡΙΩΣΗ ΓΙΑ ΔΑΠΑΝΗ 4</t>
  </si>
  <si>
    <t>ΤΕΚΜΗΡΙΩΣΗ ΓΙΑ ΔΑΠΑΝΗ 5</t>
  </si>
  <si>
    <t>ΣΥΝΟΛΙΚΕΣ ΠΡΟΣΘΕΤΕΣ ΔΑΠΑΝΕΣ</t>
  </si>
  <si>
    <r>
      <t>Στη στήλη με το επιλέξιμο κόστος επένδυσης, η αγορά μη οικοδομημένης και οικοδομημένης γης δεν μπορεί να υπερβαίνει το 10% των συνολικών επιλέξιμων δαπανών της πράξης, σύμφωνα με το άρθρο 69(3)(β) του Καν. 1303/2013.</t>
    </r>
    <r>
      <rPr>
        <sz val="8"/>
        <color indexed="10"/>
        <rFont val="Arial"/>
        <family val="2"/>
      </rPr>
      <t xml:space="preserve"> </t>
    </r>
  </si>
  <si>
    <t>Σε εξαιρετικές και δεόντως αιτιολογημένες περιπτώσεις, μπορεί να επιτραπεί υψηλότερο ποσοστό από 10% για έργα που αφορούν τη διατήρηση του περιβάλλοντος.
Στην περίπτωση αυτή, αγνοείστε το ποσό που εμφανίζεται στο ανωτέρω κελί και την ένδειξη error!!! στο κελί Ε3.</t>
  </si>
  <si>
    <r>
      <t>(2)</t>
    </r>
    <r>
      <rPr>
        <sz val="8"/>
        <rFont val="Arial"/>
        <family val="2"/>
      </rPr>
      <t xml:space="preserve">  Το έτος βάσης της ανάλυσης συμπίπτει με το έτος έναρξης κατασκευής του έργου.</t>
    </r>
  </si>
  <si>
    <t>Η στήλη αυτή αφορά το "συνολικό επιλέξιμο κόστος" πριν να ληφθούν υπόψη οι απαιτήσεις του άρθρου 61 του Καν. 1303/2013 (δηλ. πριν την αφαίρεση των καθαρών εσόδων).
Στο επιλέξιμο κόστος δεν περιλαμβάνονται δαπάνες εκτός της περιόδου επιλεξιμότητας, μη επιλέξιμες δαπάνες βάσει των εφαρμοστέων ενωσιακών και εθνικών κανόνων, άλλες δαπάνες που δεν υποβάλλονται για συγχρηματοδότηση. Σημ.: Η ημερομηνία έναρξης της επιλεξιμότητας των δαπανών είναι η 1/1/2014 (εκτός εάν πρέπει να εφαρμοστούν ειδικοί κανόνες για το έργο, π.χ. κρατικές ενισχύσεις). Σε κάθε περίπτωση η επιλεξιμότητα των δαπανών καθορίζεται από την Υπουργική Απόφαση που καθορίζει τους εθνικούς κανόνες επιλεξιμότητας.</t>
  </si>
  <si>
    <t>2. Όταν μια πράξη αποτελείται από ένα εντελώς νέο περιουσιακό στοιχείο (π.χ. δεν προϋπάρχει υπηρεσία ή υποδομή), τα έσοδα είναι αυτά της νέας επένδυσης</t>
  </si>
  <si>
    <t xml:space="preserve">    και δεν προκύπτουν από τη σύγκριση δύο σεναρίων. Σε αυτή την περίπτωση συμπληρώνεται μόνο η γραμμή ΣΕΝΑΡΙΟ ΜΕ ΤΟ ΕΡΓΟ.</t>
  </si>
  <si>
    <r>
      <t xml:space="preserve">Η υπολειμματική αξία της επένδυσης υπολογίζεται στο τελευταίο έτος της χ/ο ανάλυσης, </t>
    </r>
    <r>
      <rPr>
        <b/>
        <u val="single"/>
        <sz val="8"/>
        <rFont val="Arial"/>
        <family val="2"/>
      </rPr>
      <t>ενώ όλα τα προηγούμενα έτη συμπληρώνονται με την τιμή 0.</t>
    </r>
  </si>
  <si>
    <t>ΣΥΝΟΛΟ ΔΑΠΑΝΩΝ</t>
  </si>
  <si>
    <t>1. Η ακριβής περιγραφή κάθε εσόδου να αναφερθεί στον τίτλο .</t>
  </si>
  <si>
    <t xml:space="preserve">1. Η ακριβής περιγραφή κάθε δαπάνης να αναφερθεί στον τίτλο. </t>
  </si>
  <si>
    <t>4. Δεν συμπεριλαμβάνονται τόκοι και αποσβέσεις.</t>
  </si>
  <si>
    <t>5. Οι πίνακες ανάλυσης των δαπανών λειτουργίας και αντικατάστασης μπορούν να μορφοποιούνται ανάλογα με τις απαιτήσεις του έργου.</t>
  </si>
  <si>
    <t>2. Όταν μια πράξη αποτελείται από ένα εντελώς νέο περιουσιακό στοιχείο (π.χ. δεν προϋπάρχει υπηρεσία ή υποδομή), οι δαπάνες λειτουργίας και αντικατάστασης είναι αυτές της νέας επένδυσης</t>
  </si>
  <si>
    <t>3. Όταν ο ΦΠΑ είναι μη επιλέξιμος (δηλ. ανακτήσιμος), στις δαπάνες δεν συμπεριλαμβάνεται ο ΦΠΑ.</t>
  </si>
  <si>
    <t xml:space="preserve">Για τον υπολογισμό του κόστους σε τρέχουσες τιμές μπορεί να περιληφθεί στο κόστος μία  "αναπροσαρμογή τιμών" για την κάλυψη του αναμενόμενου πληθωρισμού.
</t>
  </si>
  <si>
    <t>ΥΠΟΛΟΓΙΣΜΟΣ ΤΟΥ ΣΥΝΟΛΙΚΟΥ ΕΠΙΛΕΞΙΜΟΥ ΚΟΣΤΟΥΣ
(λαμβανομένων υπόψη των απαιτήσεων του άρθρου 61 του Καν. 1303/2013)</t>
  </si>
  <si>
    <t xml:space="preserve">Κατ’ αναλογία εφαρμογή των προεξοφλημένων καθαρών εσόδων (%) </t>
  </si>
  <si>
    <r>
      <t xml:space="preserve">Καθαρά έσοδα = έσοδα + υπολειμματική αξία– δαπάνες λειτουργίας και αντικατάστασης  (σε ευρώ, προεξοφλημένα) </t>
    </r>
    <r>
      <rPr>
        <sz val="8"/>
        <rFont val="Symbol"/>
        <family val="1"/>
      </rPr>
      <t>Þ</t>
    </r>
    <r>
      <rPr>
        <sz val="8"/>
        <rFont val="Arial"/>
        <family val="2"/>
      </rPr>
      <t xml:space="preserve"> [R] = (5) + (4) - (6) </t>
    </r>
  </si>
  <si>
    <r>
      <t xml:space="preserve">Συνολικό κόστος επένδυσης χωρίς απρόβλεπτα - Καθαρά έσοδα </t>
    </r>
    <r>
      <rPr>
        <sz val="8"/>
        <rFont val="Symbol"/>
        <family val="1"/>
      </rPr>
      <t>Þ</t>
    </r>
    <r>
      <rPr>
        <sz val="8"/>
        <rFont val="Arial"/>
        <family val="2"/>
      </rPr>
      <t xml:space="preserve"> [C]-[R] = (3)-(7)</t>
    </r>
  </si>
  <si>
    <r>
      <t xml:space="preserve">Κατ'αναλογία εφαρμογή των προεξοφλημένων καθαρών εσόδων (%) </t>
    </r>
    <r>
      <rPr>
        <b/>
        <sz val="8"/>
        <rFont val="Symbol"/>
        <family val="1"/>
      </rPr>
      <t>Þ</t>
    </r>
    <r>
      <rPr>
        <b/>
        <sz val="8"/>
        <rFont val="Arial"/>
        <family val="2"/>
      </rPr>
      <t xml:space="preserve"> (C-R)/C = (8)/(3)</t>
    </r>
  </si>
  <si>
    <t>Όλα τα κελιά ενημερώνονται αυτόματα από τα άλλα φύλλα εργασίας.</t>
  </si>
  <si>
    <t xml:space="preserve">Εάν η καθαρή παρούσα αξία των δαπανών λειτουργίας και αντικατάστασης είναι υψηλότερη από την καθαρή παρούσα αξία των εσόδων, </t>
  </si>
  <si>
    <t xml:space="preserve">το έργο δεν θεωρείται ότι παράγει καθαρά έσοδα και η κατ' αναλογία εφαρμογή των προεξοφλημένων καθαρών εσόδων θα πρέπει να καθοριστεί σε 100 %. </t>
  </si>
  <si>
    <t xml:space="preserve">Κτίρια και κατασκευές </t>
  </si>
  <si>
    <r>
      <t xml:space="preserve">Απρόβλεπτα 
</t>
    </r>
    <r>
      <rPr>
        <b/>
        <sz val="8"/>
        <color indexed="10"/>
        <rFont val="Arial"/>
        <family val="2"/>
      </rPr>
      <t>(1)</t>
    </r>
  </si>
  <si>
    <r>
      <t xml:space="preserve">ΦΠΑ απροβλέπτων </t>
    </r>
    <r>
      <rPr>
        <b/>
        <sz val="8"/>
        <color indexed="10"/>
        <rFont val="Arial"/>
        <family val="2"/>
      </rPr>
      <t>(1)</t>
    </r>
  </si>
  <si>
    <r>
      <t xml:space="preserve">Άλλο 1 
</t>
    </r>
    <r>
      <rPr>
        <b/>
        <sz val="8"/>
        <color indexed="10"/>
        <rFont val="Arial"/>
        <family val="2"/>
      </rPr>
      <t>(2)</t>
    </r>
  </si>
  <si>
    <r>
      <t xml:space="preserve">Άλλο 2 
</t>
    </r>
    <r>
      <rPr>
        <b/>
        <sz val="8"/>
        <color indexed="10"/>
        <rFont val="Arial"/>
        <family val="2"/>
      </rPr>
      <t>(2)</t>
    </r>
  </si>
  <si>
    <t xml:space="preserve">Κτίρια και κατασκευές  </t>
  </si>
  <si>
    <r>
      <t xml:space="preserve">Απρόβλεπτα </t>
    </r>
    <r>
      <rPr>
        <sz val="8"/>
        <color indexed="10"/>
        <rFont val="Arial"/>
        <family val="2"/>
      </rPr>
      <t>(2)</t>
    </r>
  </si>
  <si>
    <r>
      <t xml:space="preserve">Άλλο 1 </t>
    </r>
    <r>
      <rPr>
        <sz val="8"/>
        <color indexed="10"/>
        <rFont val="Arial"/>
        <family val="2"/>
      </rPr>
      <t>(3)</t>
    </r>
  </si>
  <si>
    <r>
      <t xml:space="preserve">Άλλο 2 </t>
    </r>
    <r>
      <rPr>
        <sz val="8"/>
        <color indexed="10"/>
        <rFont val="Arial"/>
        <family val="2"/>
      </rPr>
      <t>(3)</t>
    </r>
  </si>
  <si>
    <r>
      <t xml:space="preserve">Αναπροσαρμογή τιμών κατά περίπτωση </t>
    </r>
    <r>
      <rPr>
        <sz val="8"/>
        <color indexed="10"/>
        <rFont val="Arial"/>
        <family val="2"/>
      </rPr>
      <t>(4)</t>
    </r>
  </si>
  <si>
    <r>
      <t xml:space="preserve">Σύνολο ΦΠΑ </t>
    </r>
    <r>
      <rPr>
        <sz val="8"/>
        <color indexed="10"/>
        <rFont val="Arial"/>
        <family val="2"/>
      </rPr>
      <t>(5)</t>
    </r>
  </si>
  <si>
    <r>
      <t xml:space="preserve">ΓΕΝΙΚΟ ΣΥΝΟΛΟ (€, τρέχουσες τιμές) </t>
    </r>
    <r>
      <rPr>
        <b/>
        <sz val="8"/>
        <color indexed="10"/>
        <rFont val="Arial"/>
        <family val="2"/>
      </rPr>
      <t>(6)</t>
    </r>
  </si>
  <si>
    <r>
      <t xml:space="preserve">ΕΠΙΛΕΞΙΜΟ ΚΟΣΤΟΣ ΕΠΕΝΔΥΣΗΣ </t>
    </r>
    <r>
      <rPr>
        <sz val="8"/>
        <color indexed="10"/>
        <rFont val="Arial"/>
        <family val="2"/>
      </rPr>
      <t>(7)</t>
    </r>
  </si>
  <si>
    <t>Το ποσό των απροβλέπτων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 Οι εν λόγω απρόβλεπτες δαπάνες συμπεριλαμβάνονται στο συνολικό επιλέξιμο κόστος που χρησιμοποιείται για τον υπολογισμό της προγραμματισμένης συνεισφοράς των Ταμείων.</t>
  </si>
  <si>
    <t>1. Η ακριβής περιγραφή κάθε δαπάνης να αναφερθεί στον τίτλο κάθε στήλης, σε συμφωνία με το φύλλο "ανάλυση δαπανών", από όπου και πρέπει να ληφθούν οι τιμές.</t>
  </si>
  <si>
    <r>
      <t>Τα μη ταμειακά λογιστικά στοιχεία, όπως αποσβέσεις, τυχόν αποθεματικά για μελλοντικά έξοδα αντικατάστασης εξοπλισμού και</t>
    </r>
    <r>
      <rPr>
        <b/>
        <sz val="8"/>
        <rFont val="Arial"/>
        <family val="2"/>
      </rPr>
      <t xml:space="preserve"> αποθεματικά για απρόβλεπτα </t>
    </r>
    <r>
      <rPr>
        <sz val="8"/>
        <rFont val="Arial"/>
        <family val="2"/>
      </rPr>
      <t>εξαιρούνται από τον υπολογισμό του συντελεστή ελλείμματος χρηματοδότησης. 
Το ποσό των απροβλέπτων όμως καταχωρίζεται στον Πίνακα. Το ποσό τους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t>
    </r>
  </si>
  <si>
    <t>Χρηματοδοτικό προεξοφλητικό επιτόκιο(%)</t>
  </si>
  <si>
    <r>
      <t>(1)</t>
    </r>
    <r>
      <rPr>
        <sz val="8"/>
        <rFont val="Arial"/>
        <family val="2"/>
      </rPr>
      <t xml:space="preserve">  Παρουσίαση των βασικών τεχνικών χαρακτηριστικών του έργου για το οποίο παραγματοποιείται η ανάλυση, ώστε να αποσαφηνίζεται το φυσικό του αντικείμενο </t>
    </r>
  </si>
  <si>
    <r>
      <t>(3)</t>
    </r>
    <r>
      <rPr>
        <sz val="8"/>
        <rFont val="Arial"/>
        <family val="2"/>
      </rPr>
      <t xml:space="preserve">  Συμπληρώνεται η περίοδος αναφοράς της χ/ο ανάλυσης. Σε περίπτωση που διαφοροποιείται από τον Πίνακα, να δωθεί αιτιολογία στο πεδίο "ΣΥΝΤΟΜΗ ΤΕΧΝΙΚΗ ΠΕΡΙΓΡΑΦΗ"</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</si>
</sst>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
    <numFmt numFmtId="183" formatCode="0.00000"/>
    <numFmt numFmtId="184" formatCode="0.0000"/>
    <numFmt numFmtId="185" formatCode="0.000000"/>
    <numFmt numFmtId="186" formatCode="0.0000000"/>
    <numFmt numFmtId="187" formatCode="#,##0.0"/>
    <numFmt numFmtId="188" formatCode="#,##0.000"/>
    <numFmt numFmtId="189" formatCode="_(* #,##0.000_);_(* \(#,##0.000\);_(* &quot;-&quot;??_);_(@_)"/>
    <numFmt numFmtId="190" formatCode="_(* #,##0.0_);_(* \(#,##0.0\);_(* &quot;-&quot;??_);_(@_)"/>
    <numFmt numFmtId="191" formatCode="_(* #,##0_);_(* \(#,##0\);_(* &quot;-&quot;??_);_(@_)"/>
    <numFmt numFmtId="192" formatCode="0.0000%"/>
    <numFmt numFmtId="193" formatCode="0.00000000"/>
    <numFmt numFmtId="194" formatCode="0.000000000"/>
    <numFmt numFmtId="195" formatCode="&quot;Ναι&quot;;&quot;Ναι&quot;;&quot;'Οχι&quot;"/>
    <numFmt numFmtId="196" formatCode="&quot;Αληθές&quot;;&quot;Αληθές&quot;;&quot;Ψευδές&quot;"/>
    <numFmt numFmtId="197" formatCode="&quot;Ενεργοποίηση&quot;;&quot;Ενεργοποίηση&quot;;&quot;Απενεργοποίηση&quot;"/>
    <numFmt numFmtId="198" formatCode="[$€-2]\ #,##0.00_);[Red]\([$€-2]\ #,##0.00\)"/>
    <numFmt numFmtId="199" formatCode="#,##0.00\ &quot;€&quot;"/>
    <numFmt numFmtId="200" formatCode="#,###"/>
    <numFmt numFmtId="201" formatCode="#,###;[Red]\-#,##0\ _€"/>
    <numFmt numFmtId="202" formatCode="#,##0\ &quot;€&quot;"/>
    <numFmt numFmtId="203" formatCode="[$-408]dddd\,\ d\ mmmm\ yyyy"/>
    <numFmt numFmtId="204" formatCode="[$-408]h:mm:ss\ AM/PM"/>
    <numFmt numFmtId="205" formatCode="#,##0_ ;[Red]\-#,##0\ "/>
    <numFmt numFmtId="206" formatCode="&quot;Yes&quot;;&quot;Yes&quot;;&quot;No&quot;"/>
    <numFmt numFmtId="207" formatCode="&quot;True&quot;;&quot;True&quot;;&quot;False&quot;"/>
    <numFmt numFmtId="208" formatCode="&quot;On&quot;;&quot;On&quot;;&quot;Off&quot;"/>
  </numFmts>
  <fonts count="60">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8"/>
      <color indexed="8"/>
      <name val="Arial"/>
      <family val="2"/>
    </font>
    <font>
      <b/>
      <sz val="9"/>
      <name val="Arial"/>
      <family val="2"/>
    </font>
    <font>
      <sz val="8"/>
      <name val="Verdana"/>
      <family val="2"/>
    </font>
    <font>
      <b/>
      <u val="single"/>
      <sz val="8"/>
      <name val="Arial"/>
      <family val="2"/>
    </font>
    <font>
      <sz val="8"/>
      <color indexed="8"/>
      <name val="Arial"/>
      <family val="2"/>
    </font>
    <font>
      <i/>
      <sz val="8"/>
      <name val="Arial"/>
      <family val="2"/>
    </font>
    <font>
      <b/>
      <sz val="8"/>
      <color indexed="10"/>
      <name val="Arial"/>
      <family val="2"/>
    </font>
    <font>
      <sz val="8"/>
      <color indexed="10"/>
      <name val="Arial"/>
      <family val="2"/>
    </font>
    <font>
      <b/>
      <sz val="10"/>
      <name val="Arial"/>
      <family val="2"/>
    </font>
    <font>
      <b/>
      <i/>
      <sz val="8"/>
      <name val="Arial"/>
      <family val="2"/>
    </font>
    <font>
      <sz val="8"/>
      <name val="Symbol"/>
      <family val="1"/>
    </font>
    <font>
      <b/>
      <sz val="8"/>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10"/>
      <name val="Arial"/>
      <family val="2"/>
    </font>
    <font>
      <b/>
      <sz val="8"/>
      <color indexed="9"/>
      <name val="Arial"/>
      <family val="2"/>
    </font>
    <font>
      <sz val="8"/>
      <color indexed="9"/>
      <name val="Arial"/>
      <family val="2"/>
    </font>
    <font>
      <b/>
      <sz val="10"/>
      <color indexed="10"/>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8"/>
      <color rgb="FFFF0000"/>
      <name val="Arial"/>
      <family val="2"/>
    </font>
    <font>
      <i/>
      <sz val="8"/>
      <color rgb="FFFF0000"/>
      <name val="Arial"/>
      <family val="2"/>
    </font>
    <font>
      <b/>
      <sz val="8"/>
      <color theme="0"/>
      <name val="Arial"/>
      <family val="2"/>
    </font>
    <font>
      <sz val="8"/>
      <color theme="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2"/>
        <bgColor indexed="64"/>
      </patternFill>
    </fill>
    <fill>
      <patternFill patternType="solid">
        <fgColor theme="2"/>
        <bgColor indexed="64"/>
      </patternFill>
    </fill>
    <fill>
      <patternFill patternType="solid">
        <fgColor theme="2" tint="-0.499969989061355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medium"/>
      <top>
        <color indexed="63"/>
      </top>
      <bottom>
        <color indexed="63"/>
      </botto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medium"/>
      <right style="thin"/>
      <top style="thin"/>
      <bottom style="medium"/>
    </border>
    <border>
      <left>
        <color indexed="63"/>
      </left>
      <right>
        <color indexed="63"/>
      </right>
      <top style="medium"/>
      <bottom style="thin"/>
    </border>
    <border>
      <left style="medium"/>
      <right style="medium"/>
      <top style="medium"/>
      <bottom style="medium"/>
    </border>
    <border>
      <left>
        <color indexed="63"/>
      </left>
      <right style="thin"/>
      <top style="thin"/>
      <bottom style="thin"/>
    </border>
    <border>
      <left style="medium"/>
      <right style="thin"/>
      <top style="medium"/>
      <bottom style="thin"/>
    </border>
    <border>
      <left style="thin"/>
      <right style="medium"/>
      <top style="medium"/>
      <bottom style="thin"/>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style="medium"/>
      <right>
        <color indexed="63"/>
      </right>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2" fillId="28" borderId="3" applyNumberFormat="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9" fillId="31"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32" borderId="7" applyNumberFormat="0" applyFont="0" applyAlignment="0" applyProtection="0"/>
    <xf numFmtId="0" fontId="51" fillId="0" borderId="8" applyNumberFormat="0" applyFill="0" applyAlignment="0" applyProtection="0"/>
    <xf numFmtId="0" fontId="52" fillId="0" borderId="9"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4" fillId="28" borderId="1" applyNumberFormat="0" applyAlignment="0" applyProtection="0"/>
  </cellStyleXfs>
  <cellXfs count="301">
    <xf numFmtId="0" fontId="0" fillId="0" borderId="0" xfId="0" applyAlignment="1">
      <alignment/>
    </xf>
    <xf numFmtId="0" fontId="0" fillId="0" borderId="0" xfId="0" applyAlignment="1" applyProtection="1">
      <alignment vertical="center"/>
      <protection locked="0"/>
    </xf>
    <xf numFmtId="0" fontId="6" fillId="33" borderId="10"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8" fillId="0" borderId="0" xfId="0" applyFont="1" applyAlignment="1" applyProtection="1">
      <alignment horizontal="left" vertical="center"/>
      <protection locked="0"/>
    </xf>
    <xf numFmtId="3" fontId="9" fillId="34" borderId="11" xfId="0" applyNumberFormat="1" applyFont="1" applyFill="1" applyBorder="1" applyAlignment="1" applyProtection="1">
      <alignment vertical="center"/>
      <protection locked="0"/>
    </xf>
    <xf numFmtId="3" fontId="1" fillId="33" borderId="11" xfId="0" applyNumberFormat="1" applyFont="1" applyFill="1" applyBorder="1" applyAlignment="1" applyProtection="1">
      <alignment vertical="center"/>
      <protection locked="0"/>
    </xf>
    <xf numFmtId="3" fontId="1" fillId="33" borderId="12"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0" borderId="11" xfId="0" applyNumberFormat="1" applyFont="1" applyFill="1" applyBorder="1" applyAlignment="1" applyProtection="1">
      <alignment vertical="center"/>
      <protection locked="0"/>
    </xf>
    <xf numFmtId="3" fontId="9" fillId="34" borderId="12" xfId="0" applyNumberFormat="1" applyFont="1" applyFill="1" applyBorder="1" applyAlignment="1" applyProtection="1">
      <alignment vertical="center"/>
      <protection locked="0"/>
    </xf>
    <xf numFmtId="0" fontId="12"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2" fillId="33" borderId="0" xfId="0" applyFont="1" applyFill="1" applyBorder="1" applyAlignment="1" applyProtection="1">
      <alignment horizontal="left" vertical="center" wrapText="1"/>
      <protection locked="0"/>
    </xf>
    <xf numFmtId="0" fontId="1" fillId="0" borderId="0" xfId="0" applyFont="1" applyBorder="1" applyAlignment="1" applyProtection="1">
      <alignment horizontal="left" vertical="center" wrapText="1" indent="1"/>
      <protection locked="0"/>
    </xf>
    <xf numFmtId="0" fontId="1" fillId="0" borderId="0" xfId="0" applyFont="1" applyBorder="1" applyAlignment="1" applyProtection="1">
      <alignment vertical="center"/>
      <protection locked="0"/>
    </xf>
    <xf numFmtId="0" fontId="1" fillId="0" borderId="14" xfId="0" applyFont="1" applyBorder="1" applyAlignment="1" applyProtection="1">
      <alignment horizontal="left" vertical="center" indent="1"/>
      <protection locked="0"/>
    </xf>
    <xf numFmtId="0" fontId="1" fillId="0" borderId="15" xfId="0" applyFont="1" applyBorder="1" applyAlignment="1" applyProtection="1">
      <alignment horizontal="left" vertical="center" indent="1"/>
      <protection locked="0"/>
    </xf>
    <xf numFmtId="0" fontId="1" fillId="0" borderId="15" xfId="0" applyFont="1" applyFill="1" applyBorder="1" applyAlignment="1" applyProtection="1">
      <alignment horizontal="left" vertical="center" indent="1"/>
      <protection/>
    </xf>
    <xf numFmtId="0" fontId="1" fillId="0" borderId="16" xfId="0" applyFont="1" applyBorder="1" applyAlignment="1" applyProtection="1">
      <alignment horizontal="left" vertical="center" indent="1"/>
      <protection locked="0"/>
    </xf>
    <xf numFmtId="0" fontId="1" fillId="0" borderId="0" xfId="0" applyFont="1" applyBorder="1" applyAlignment="1" applyProtection="1">
      <alignment horizontal="center" vertical="center"/>
      <protection locked="0"/>
    </xf>
    <xf numFmtId="0" fontId="1" fillId="0" borderId="0" xfId="0" applyFont="1" applyAlignment="1" applyProtection="1">
      <alignment horizontal="left" vertical="center" indent="1"/>
      <protection locked="0"/>
    </xf>
    <xf numFmtId="202" fontId="1" fillId="33" borderId="17" xfId="0" applyNumberFormat="1" applyFont="1" applyFill="1" applyBorder="1" applyAlignment="1" applyProtection="1">
      <alignment horizontal="right" vertical="center"/>
      <protection/>
    </xf>
    <xf numFmtId="202" fontId="1" fillId="33" borderId="17" xfId="0" applyNumberFormat="1" applyFont="1" applyFill="1" applyBorder="1" applyAlignment="1" applyProtection="1">
      <alignment horizontal="right" vertical="center"/>
      <protection locked="0"/>
    </xf>
    <xf numFmtId="202" fontId="2" fillId="33" borderId="0" xfId="0" applyNumberFormat="1" applyFont="1" applyFill="1" applyBorder="1" applyAlignment="1" applyProtection="1">
      <alignment horizontal="right" vertical="center"/>
      <protection locked="0"/>
    </xf>
    <xf numFmtId="202" fontId="1" fillId="0" borderId="0" xfId="0" applyNumberFormat="1" applyFont="1" applyFill="1" applyBorder="1" applyAlignment="1" applyProtection="1">
      <alignment horizontal="right" vertical="center"/>
      <protection locked="0"/>
    </xf>
    <xf numFmtId="202" fontId="2" fillId="0" borderId="17" xfId="0" applyNumberFormat="1" applyFont="1" applyFill="1" applyBorder="1" applyAlignment="1" applyProtection="1">
      <alignment horizontal="right" vertical="center"/>
      <protection locked="0"/>
    </xf>
    <xf numFmtId="202" fontId="1" fillId="33" borderId="18" xfId="0" applyNumberFormat="1" applyFont="1" applyFill="1" applyBorder="1" applyAlignment="1" applyProtection="1">
      <alignment horizontal="right" vertical="center"/>
      <protection locked="0"/>
    </xf>
    <xf numFmtId="0" fontId="1" fillId="0" borderId="0" xfId="0" applyFont="1" applyAlignment="1" applyProtection="1">
      <alignment horizontal="left" vertical="top" inden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0" fontId="6" fillId="35" borderId="19" xfId="0" applyFont="1" applyFill="1" applyBorder="1" applyAlignment="1" applyProtection="1">
      <alignment horizontal="left" vertical="center"/>
      <protection locked="0"/>
    </xf>
    <xf numFmtId="0" fontId="6" fillId="35" borderId="20" xfId="0" applyFont="1" applyFill="1" applyBorder="1" applyAlignment="1" applyProtection="1">
      <alignment horizontal="center" vertical="center"/>
      <protection locked="0"/>
    </xf>
    <xf numFmtId="0" fontId="6" fillId="35" borderId="10" xfId="0" applyFont="1" applyFill="1" applyBorder="1" applyAlignment="1" applyProtection="1">
      <alignment horizontal="center" vertical="center"/>
      <protection locked="0"/>
    </xf>
    <xf numFmtId="0" fontId="2" fillId="36" borderId="21" xfId="0" applyFont="1" applyFill="1" applyBorder="1" applyAlignment="1" applyProtection="1">
      <alignment horizontal="center" vertical="center"/>
      <protection locked="0"/>
    </xf>
    <xf numFmtId="0" fontId="2" fillId="35" borderId="21" xfId="0" applyFont="1" applyFill="1" applyBorder="1" applyAlignment="1" applyProtection="1">
      <alignment horizontal="center" vertical="center"/>
      <protection locked="0"/>
    </xf>
    <xf numFmtId="0" fontId="6" fillId="35" borderId="19" xfId="0" applyFont="1" applyFill="1" applyBorder="1" applyAlignment="1" applyProtection="1">
      <alignment horizontal="left" vertical="center"/>
      <protection/>
    </xf>
    <xf numFmtId="0" fontId="6" fillId="35" borderId="20" xfId="0" applyFont="1" applyFill="1" applyBorder="1" applyAlignment="1" applyProtection="1">
      <alignment horizontal="center" vertical="center"/>
      <protection/>
    </xf>
    <xf numFmtId="0" fontId="2" fillId="35" borderId="22" xfId="0" applyFont="1" applyFill="1" applyBorder="1" applyAlignment="1" applyProtection="1">
      <alignment horizontal="left" vertical="center" wrapText="1"/>
      <protection/>
    </xf>
    <xf numFmtId="0" fontId="2" fillId="35" borderId="23" xfId="0" applyFont="1" applyFill="1" applyBorder="1" applyAlignment="1" applyProtection="1">
      <alignment horizontal="left" vertical="center" wrapText="1"/>
      <protection/>
    </xf>
    <xf numFmtId="0" fontId="2" fillId="35" borderId="24" xfId="0" applyFont="1" applyFill="1" applyBorder="1" applyAlignment="1" applyProtection="1">
      <alignment horizontal="left" vertical="center" wrapText="1"/>
      <protection/>
    </xf>
    <xf numFmtId="0" fontId="2" fillId="35" borderId="22" xfId="0" applyFont="1" applyFill="1" applyBorder="1" applyAlignment="1" applyProtection="1">
      <alignment horizontal="left" vertical="center" wrapText="1" indent="8"/>
      <protection/>
    </xf>
    <xf numFmtId="0" fontId="2" fillId="35" borderId="14" xfId="0" applyFont="1" applyFill="1" applyBorder="1" applyAlignment="1" applyProtection="1">
      <alignment horizontal="left" vertical="center" wrapText="1"/>
      <protection/>
    </xf>
    <xf numFmtId="0" fontId="1" fillId="35" borderId="23" xfId="0" applyFont="1" applyFill="1" applyBorder="1" applyAlignment="1" applyProtection="1">
      <alignment horizontal="left" vertical="center" wrapText="1" indent="8"/>
      <protection/>
    </xf>
    <xf numFmtId="0" fontId="1" fillId="35" borderId="15" xfId="0" applyFont="1" applyFill="1" applyBorder="1" applyAlignment="1" applyProtection="1">
      <alignment horizontal="left" vertical="center" wrapText="1"/>
      <protection/>
    </xf>
    <xf numFmtId="0" fontId="1" fillId="35" borderId="25" xfId="0" applyFont="1" applyFill="1" applyBorder="1" applyAlignment="1" applyProtection="1">
      <alignment horizontal="left" vertical="center" wrapText="1" indent="8"/>
      <protection/>
    </xf>
    <xf numFmtId="0" fontId="1" fillId="35" borderId="26" xfId="0" applyFont="1" applyFill="1" applyBorder="1" applyAlignment="1" applyProtection="1">
      <alignment horizontal="left" vertical="center" wrapText="1"/>
      <protection/>
    </xf>
    <xf numFmtId="0" fontId="1" fillId="35" borderId="15" xfId="0" applyNumberFormat="1" applyFont="1" applyFill="1" applyBorder="1" applyAlignment="1" applyProtection="1">
      <alignment horizontal="left" vertical="center" wrapText="1"/>
      <protection/>
    </xf>
    <xf numFmtId="0" fontId="1" fillId="35" borderId="24" xfId="0" applyFont="1" applyFill="1" applyBorder="1" applyAlignment="1" applyProtection="1">
      <alignment horizontal="left" vertical="center" wrapText="1" indent="8"/>
      <protection/>
    </xf>
    <xf numFmtId="0" fontId="1" fillId="35" borderId="16" xfId="0" applyNumberFormat="1" applyFont="1" applyFill="1" applyBorder="1" applyAlignment="1" applyProtection="1">
      <alignment horizontal="left" vertical="center" wrapText="1"/>
      <protection/>
    </xf>
    <xf numFmtId="0" fontId="1" fillId="0" borderId="14" xfId="0" applyFont="1" applyBorder="1" applyAlignment="1" applyProtection="1">
      <alignment horizontal="left" vertical="center" wrapText="1" indent="1"/>
      <protection locked="0"/>
    </xf>
    <xf numFmtId="0" fontId="1" fillId="0" borderId="15" xfId="0" applyFont="1" applyBorder="1" applyAlignment="1" applyProtection="1">
      <alignment horizontal="left" vertical="center" wrapText="1" indent="1"/>
      <protection locked="0"/>
    </xf>
    <xf numFmtId="0" fontId="1" fillId="0" borderId="16" xfId="0" applyFont="1" applyBorder="1" applyAlignment="1" applyProtection="1">
      <alignment horizontal="left" vertical="center" wrapText="1" indent="1"/>
      <protection locked="0"/>
    </xf>
    <xf numFmtId="0" fontId="2" fillId="35" borderId="17" xfId="0" applyFont="1" applyFill="1" applyBorder="1" applyAlignment="1" applyProtection="1">
      <alignment horizontal="center" vertical="center" wrapText="1"/>
      <protection locked="0"/>
    </xf>
    <xf numFmtId="0" fontId="2" fillId="35" borderId="27"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0" fontId="2" fillId="35" borderId="28" xfId="0" applyFont="1" applyFill="1" applyBorder="1" applyAlignment="1" applyProtection="1">
      <alignment horizontal="center" vertical="center" wrapText="1"/>
      <protection/>
    </xf>
    <xf numFmtId="0" fontId="2" fillId="36" borderId="29" xfId="0" applyFont="1" applyFill="1" applyBorder="1" applyAlignment="1" applyProtection="1">
      <alignment horizontal="center" vertical="center" wrapText="1"/>
      <protection/>
    </xf>
    <xf numFmtId="3" fontId="5" fillId="36" borderId="11" xfId="0" applyNumberFormat="1" applyFont="1" applyFill="1" applyBorder="1" applyAlignment="1" applyProtection="1">
      <alignment vertical="center"/>
      <protection/>
    </xf>
    <xf numFmtId="3" fontId="2" fillId="35" borderId="30" xfId="0" applyNumberFormat="1" applyFont="1" applyFill="1" applyBorder="1" applyAlignment="1" applyProtection="1">
      <alignment vertical="center"/>
      <protection/>
    </xf>
    <xf numFmtId="3" fontId="5" fillId="36" borderId="31" xfId="0" applyNumberFormat="1" applyFont="1" applyFill="1" applyBorder="1" applyAlignment="1" applyProtection="1">
      <alignment vertical="center"/>
      <protection/>
    </xf>
    <xf numFmtId="3" fontId="5" fillId="36" borderId="32" xfId="0" applyNumberFormat="1" applyFont="1" applyFill="1" applyBorder="1" applyAlignment="1" applyProtection="1">
      <alignment vertical="center"/>
      <protection/>
    </xf>
    <xf numFmtId="0" fontId="5" fillId="36" borderId="33" xfId="0" applyFont="1" applyFill="1" applyBorder="1" applyAlignment="1" applyProtection="1">
      <alignment horizontal="center" vertical="center"/>
      <protection/>
    </xf>
    <xf numFmtId="0" fontId="5" fillId="36" borderId="34" xfId="0" applyFont="1" applyFill="1" applyBorder="1" applyAlignment="1" applyProtection="1">
      <alignment horizontal="center" vertical="center"/>
      <protection/>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6" fillId="33" borderId="22"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2" fontId="1" fillId="33" borderId="0" xfId="0" applyNumberFormat="1" applyFont="1" applyFill="1" applyAlignment="1" applyProtection="1">
      <alignment vertical="center"/>
      <protection locked="0"/>
    </xf>
    <xf numFmtId="0" fontId="2" fillId="33" borderId="0" xfId="0" applyFont="1" applyFill="1" applyAlignment="1" applyProtection="1">
      <alignment vertical="center"/>
      <protection locked="0"/>
    </xf>
    <xf numFmtId="0" fontId="11" fillId="33" borderId="0" xfId="0" applyFont="1" applyFill="1" applyAlignment="1" applyProtection="1">
      <alignment vertical="center"/>
      <protection locked="0"/>
    </xf>
    <xf numFmtId="0" fontId="11" fillId="33" borderId="0" xfId="0" applyFont="1" applyFill="1" applyBorder="1" applyAlignment="1" applyProtection="1">
      <alignment horizontal="center" vertical="center"/>
      <protection locked="0"/>
    </xf>
    <xf numFmtId="0" fontId="12" fillId="0" borderId="0" xfId="0" applyFont="1" applyFill="1" applyAlignment="1" applyProtection="1" quotePrefix="1">
      <alignment horizontal="right" vertical="top"/>
      <protection locked="0"/>
    </xf>
    <xf numFmtId="0" fontId="12" fillId="33" borderId="0" xfId="0" applyFont="1" applyFill="1" applyAlignment="1" applyProtection="1" quotePrefix="1">
      <alignment horizontal="right" vertical="top"/>
      <protection locked="0"/>
    </xf>
    <xf numFmtId="0" fontId="1" fillId="0" borderId="0" xfId="0" applyFont="1" applyAlignment="1" applyProtection="1">
      <alignment horizontal="left" vertical="top"/>
      <protection locked="0"/>
    </xf>
    <xf numFmtId="0" fontId="1" fillId="0" borderId="0" xfId="0" applyFont="1" applyFill="1" applyAlignment="1" applyProtection="1">
      <alignment vertical="top"/>
      <protection locked="0"/>
    </xf>
    <xf numFmtId="0" fontId="1" fillId="0" borderId="0" xfId="0" applyFont="1" applyFill="1" applyAlignment="1" applyProtection="1">
      <alignment vertical="top" wrapText="1"/>
      <protection locked="0"/>
    </xf>
    <xf numFmtId="0" fontId="1" fillId="33" borderId="0" xfId="0" applyNumberFormat="1" applyFont="1" applyFill="1" applyAlignment="1" applyProtection="1">
      <alignment horizontal="left"/>
      <protection locked="0"/>
    </xf>
    <xf numFmtId="0" fontId="1" fillId="33" borderId="0" xfId="0" applyFont="1" applyFill="1" applyAlignment="1" applyProtection="1">
      <alignment horizontal="left" vertical="center"/>
      <protection locked="0"/>
    </xf>
    <xf numFmtId="0" fontId="1" fillId="35" borderId="17"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1" fillId="35" borderId="17" xfId="0" applyFont="1" applyFill="1" applyBorder="1" applyAlignment="1" applyProtection="1">
      <alignment horizontal="left" vertical="center"/>
      <protection/>
    </xf>
    <xf numFmtId="0" fontId="1" fillId="35" borderId="17" xfId="0" applyFont="1" applyFill="1" applyBorder="1" applyAlignment="1" applyProtection="1">
      <alignment horizontal="left" vertical="center"/>
      <protection/>
    </xf>
    <xf numFmtId="0" fontId="2" fillId="35"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35" borderId="17" xfId="0" applyFont="1" applyFill="1" applyBorder="1" applyAlignment="1" applyProtection="1">
      <alignment horizontal="right" vertical="center"/>
      <protection/>
    </xf>
    <xf numFmtId="0" fontId="2" fillId="33" borderId="0" xfId="0" applyFont="1" applyFill="1" applyBorder="1" applyAlignment="1" applyProtection="1">
      <alignment horizontal="right" vertical="center"/>
      <protection/>
    </xf>
    <xf numFmtId="0" fontId="2" fillId="35" borderId="28" xfId="0" applyFont="1" applyFill="1" applyBorder="1" applyAlignment="1" applyProtection="1">
      <alignment horizontal="right" vertical="center"/>
      <protection/>
    </xf>
    <xf numFmtId="202" fontId="2" fillId="33" borderId="17" xfId="0" applyNumberFormat="1" applyFont="1" applyFill="1" applyBorder="1" applyAlignment="1" applyProtection="1">
      <alignment horizontal="right" vertical="center"/>
      <protection/>
    </xf>
    <xf numFmtId="202" fontId="2" fillId="0" borderId="17" xfId="0" applyNumberFormat="1" applyFont="1" applyFill="1" applyBorder="1" applyAlignment="1" applyProtection="1">
      <alignment horizontal="right" vertical="center"/>
      <protection/>
    </xf>
    <xf numFmtId="199" fontId="2" fillId="0" borderId="36" xfId="0" applyNumberFormat="1" applyFont="1" applyBorder="1" applyAlignment="1" applyProtection="1">
      <alignment horizontal="right" vertical="center" wrapText="1"/>
      <protection/>
    </xf>
    <xf numFmtId="0" fontId="1" fillId="33" borderId="0" xfId="0" applyFont="1" applyFill="1" applyAlignment="1" applyProtection="1">
      <alignment horizontal="left" vertical="center"/>
      <protection locked="0"/>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5" fillId="0" borderId="0" xfId="0" applyNumberFormat="1" applyFont="1" applyFill="1" applyBorder="1" applyAlignment="1" applyProtection="1">
      <alignment horizontal="left" vertical="center"/>
      <protection locked="0"/>
    </xf>
    <xf numFmtId="0" fontId="2"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1" fillId="33" borderId="0" xfId="0" applyFont="1" applyFill="1" applyBorder="1" applyAlignment="1" applyProtection="1">
      <alignment horizontal="center" vertical="center"/>
      <protection locked="0"/>
    </xf>
    <xf numFmtId="0" fontId="1" fillId="0" borderId="0" xfId="0" applyFont="1" applyFill="1" applyAlignment="1" applyProtection="1">
      <alignment vertical="center"/>
      <protection locked="0"/>
    </xf>
    <xf numFmtId="3" fontId="1" fillId="0" borderId="0" xfId="0" applyNumberFormat="1"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0" fillId="0" borderId="0" xfId="0" applyFont="1" applyBorder="1" applyAlignment="1" applyProtection="1">
      <alignment horizontal="left" vertical="center" wrapText="1"/>
      <protection locked="0"/>
    </xf>
    <xf numFmtId="0" fontId="10" fillId="0" borderId="0" xfId="0" applyFont="1" applyAlignment="1" applyProtection="1">
      <alignment horizontal="left" vertical="center"/>
      <protection locked="0"/>
    </xf>
    <xf numFmtId="0" fontId="10" fillId="0" borderId="0" xfId="0" applyFont="1" applyBorder="1" applyAlignment="1" applyProtection="1">
      <alignment vertical="center" wrapText="1"/>
      <protection locked="0"/>
    </xf>
    <xf numFmtId="0" fontId="55" fillId="33" borderId="0" xfId="0" applyFont="1" applyFill="1" applyAlignment="1" applyProtection="1">
      <alignment vertical="center"/>
      <protection locked="0"/>
    </xf>
    <xf numFmtId="0" fontId="56" fillId="0" borderId="0" xfId="0" applyFont="1" applyBorder="1" applyAlignment="1" applyProtection="1">
      <alignment horizontal="left" vertical="center" wrapText="1"/>
      <protection locked="0"/>
    </xf>
    <xf numFmtId="0" fontId="56" fillId="0" borderId="0" xfId="0" applyFont="1" applyAlignment="1" applyProtection="1">
      <alignment horizontal="left" vertical="center"/>
      <protection locked="0"/>
    </xf>
    <xf numFmtId="0" fontId="55" fillId="0" borderId="0" xfId="0" applyFont="1" applyAlignment="1" applyProtection="1">
      <alignment vertical="center" wrapText="1"/>
      <protection locked="0"/>
    </xf>
    <xf numFmtId="0" fontId="10" fillId="0" borderId="0"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horizontal="left" vertical="center" wrapText="1"/>
      <protection locked="0"/>
    </xf>
    <xf numFmtId="0" fontId="1" fillId="33" borderId="0" xfId="0" applyFont="1" applyFill="1" applyAlignment="1" applyProtection="1">
      <alignment vertical="top" wrapText="1"/>
      <protection locked="0"/>
    </xf>
    <xf numFmtId="0" fontId="11" fillId="0" borderId="0" xfId="0" applyFont="1" applyFill="1" applyAlignment="1" applyProtection="1">
      <alignment/>
      <protection locked="0"/>
    </xf>
    <xf numFmtId="0" fontId="1" fillId="0" borderId="0" xfId="0" applyFont="1" applyFill="1" applyAlignment="1" applyProtection="1">
      <alignment horizontal="left" wrapText="1"/>
      <protection locked="0"/>
    </xf>
    <xf numFmtId="0" fontId="11" fillId="0" borderId="0" xfId="0" applyFont="1" applyFill="1" applyBorder="1" applyAlignment="1" applyProtection="1">
      <alignment horizontal="center"/>
      <protection locked="0"/>
    </xf>
    <xf numFmtId="0" fontId="1" fillId="0" borderId="0" xfId="0" applyFont="1" applyFill="1" applyAlignment="1" applyProtection="1">
      <alignment horizontal="center"/>
      <protection locked="0"/>
    </xf>
    <xf numFmtId="0" fontId="12" fillId="0" borderId="0" xfId="0" applyFont="1" applyFill="1" applyAlignment="1" applyProtection="1" quotePrefix="1">
      <alignment horizontal="right"/>
      <protection locked="0"/>
    </xf>
    <xf numFmtId="0" fontId="1" fillId="33" borderId="0" xfId="0" applyFont="1" applyFill="1" applyAlignment="1" applyProtection="1">
      <alignment/>
      <protection locked="0"/>
    </xf>
    <xf numFmtId="0" fontId="1" fillId="0" borderId="0" xfId="0" applyFont="1" applyFill="1" applyAlignment="1" applyProtection="1">
      <alignment/>
      <protection locked="0"/>
    </xf>
    <xf numFmtId="0" fontId="1" fillId="33" borderId="0" xfId="0" applyFont="1" applyFill="1" applyAlignment="1" applyProtection="1">
      <alignment horizontal="center"/>
      <protection locked="0"/>
    </xf>
    <xf numFmtId="202" fontId="1" fillId="0" borderId="0" xfId="0" applyNumberFormat="1" applyFont="1" applyFill="1" applyBorder="1" applyAlignment="1" applyProtection="1">
      <alignment horizontal="right" vertical="center"/>
      <protection/>
    </xf>
    <xf numFmtId="202" fontId="1" fillId="33" borderId="18" xfId="0" applyNumberFormat="1" applyFont="1" applyFill="1" applyBorder="1" applyAlignment="1" applyProtection="1">
      <alignment horizontal="right" vertical="center"/>
      <protection/>
    </xf>
    <xf numFmtId="0" fontId="6" fillId="0" borderId="0" xfId="0" applyFont="1" applyAlignment="1" applyProtection="1">
      <alignment vertical="top"/>
      <protection locked="0"/>
    </xf>
    <xf numFmtId="0" fontId="1" fillId="0" borderId="0" xfId="0" applyFont="1" applyAlignment="1" applyProtection="1">
      <alignment vertical="top"/>
      <protection locked="0"/>
    </xf>
    <xf numFmtId="0" fontId="1" fillId="0" borderId="0" xfId="0" applyFont="1" applyFill="1" applyAlignment="1" applyProtection="1">
      <alignment vertical="top"/>
      <protection locked="0"/>
    </xf>
    <xf numFmtId="0" fontId="2" fillId="0" borderId="0" xfId="0" applyFont="1" applyAlignment="1" applyProtection="1">
      <alignment/>
      <protection locked="0"/>
    </xf>
    <xf numFmtId="0" fontId="2" fillId="9" borderId="0" xfId="0" applyFont="1" applyFill="1" applyAlignment="1" applyProtection="1">
      <alignment horizontal="center"/>
      <protection locked="0"/>
    </xf>
    <xf numFmtId="0" fontId="2" fillId="0" borderId="0" xfId="0" applyFont="1" applyFill="1" applyAlignment="1" applyProtection="1">
      <alignment/>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0" fillId="35" borderId="0" xfId="0" applyFont="1" applyFill="1" applyAlignment="1" applyProtection="1">
      <alignment vertical="center"/>
      <protection locked="0"/>
    </xf>
    <xf numFmtId="0" fontId="1" fillId="0" borderId="18" xfId="0" applyFont="1" applyFill="1" applyBorder="1" applyAlignment="1" applyProtection="1">
      <alignment vertical="center"/>
      <protection locked="0"/>
    </xf>
    <xf numFmtId="0" fontId="1" fillId="35" borderId="0" xfId="0" applyFont="1" applyFill="1" applyAlignment="1" applyProtection="1">
      <alignment vertical="center"/>
      <protection locked="0"/>
    </xf>
    <xf numFmtId="0" fontId="1" fillId="35" borderId="0" xfId="0" applyFont="1" applyFill="1" applyAlignment="1" applyProtection="1">
      <alignment horizontal="right" vertical="center"/>
      <protection locked="0"/>
    </xf>
    <xf numFmtId="0" fontId="1" fillId="0" borderId="0" xfId="0" applyFont="1" applyFill="1" applyAlignment="1" applyProtection="1">
      <alignment horizontal="right" vertical="center"/>
      <protection locked="0"/>
    </xf>
    <xf numFmtId="0" fontId="1" fillId="35" borderId="17" xfId="0" applyFont="1" applyFill="1" applyBorder="1" applyAlignment="1" applyProtection="1">
      <alignment vertical="center"/>
      <protection locked="0"/>
    </xf>
    <xf numFmtId="0" fontId="1" fillId="0" borderId="0" xfId="0" applyFont="1" applyFill="1" applyAlignment="1" applyProtection="1">
      <alignment horizontal="right" vertical="center"/>
      <protection locked="0"/>
    </xf>
    <xf numFmtId="202" fontId="2" fillId="35" borderId="36" xfId="0" applyNumberFormat="1" applyFont="1" applyFill="1" applyBorder="1" applyAlignment="1" applyProtection="1">
      <alignment horizontal="right" vertical="center"/>
      <protection locked="0"/>
    </xf>
    <xf numFmtId="202" fontId="1" fillId="35" borderId="37" xfId="0" applyNumberFormat="1"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1" fillId="0" borderId="0" xfId="0" applyFont="1" applyAlignment="1" applyProtection="1">
      <alignment horizontal="right" vertical="center"/>
      <protection locked="0"/>
    </xf>
    <xf numFmtId="0" fontId="1" fillId="0" borderId="17" xfId="0" applyFont="1" applyBorder="1" applyAlignment="1" applyProtection="1">
      <alignment vertical="center"/>
      <protection locked="0"/>
    </xf>
    <xf numFmtId="202" fontId="2" fillId="0" borderId="36" xfId="0" applyNumberFormat="1" applyFont="1" applyFill="1" applyBorder="1" applyAlignment="1" applyProtection="1">
      <alignment horizontal="right" vertical="center"/>
      <protection locked="0"/>
    </xf>
    <xf numFmtId="202" fontId="1" fillId="0" borderId="37" xfId="0" applyNumberFormat="1" applyFont="1" applyFill="1" applyBorder="1" applyAlignment="1" applyProtection="1">
      <alignment vertical="center"/>
      <protection locked="0"/>
    </xf>
    <xf numFmtId="0" fontId="57" fillId="37" borderId="0" xfId="0" applyFont="1" applyFill="1" applyAlignment="1" applyProtection="1">
      <alignment vertical="center"/>
      <protection locked="0"/>
    </xf>
    <xf numFmtId="202" fontId="57" fillId="15" borderId="36" xfId="0" applyNumberFormat="1" applyFont="1" applyFill="1" applyBorder="1" applyAlignment="1" applyProtection="1">
      <alignment vertical="center"/>
      <protection locked="0"/>
    </xf>
    <xf numFmtId="202" fontId="58" fillId="37" borderId="37" xfId="0" applyNumberFormat="1" applyFont="1" applyFill="1" applyBorder="1" applyAlignment="1" applyProtection="1">
      <alignment vertical="center"/>
      <protection locked="0"/>
    </xf>
    <xf numFmtId="0" fontId="58" fillId="0" borderId="0" xfId="0" applyFont="1" applyFill="1" applyAlignment="1" applyProtection="1">
      <alignment vertical="center"/>
      <protection locked="0"/>
    </xf>
    <xf numFmtId="0" fontId="58" fillId="37" borderId="0" xfId="0" applyFont="1" applyFill="1" applyAlignment="1" applyProtection="1">
      <alignment vertical="center"/>
      <protection locked="0"/>
    </xf>
    <xf numFmtId="0" fontId="8" fillId="0" borderId="0" xfId="0" applyFont="1" applyAlignment="1" applyProtection="1">
      <alignment vertical="center"/>
      <protection locked="0"/>
    </xf>
    <xf numFmtId="0" fontId="1" fillId="0" borderId="0" xfId="0" applyFont="1" applyAlignment="1" applyProtection="1">
      <alignment/>
      <protection locked="0"/>
    </xf>
    <xf numFmtId="0" fontId="1" fillId="0" borderId="0" xfId="0" applyFont="1" applyFill="1" applyAlignment="1" applyProtection="1">
      <alignment/>
      <protection locked="0"/>
    </xf>
    <xf numFmtId="0" fontId="1" fillId="0" borderId="0" xfId="0" applyFont="1" applyAlignment="1" applyProtection="1">
      <alignment horizontal="left" vertical="center"/>
      <protection locked="0"/>
    </xf>
    <xf numFmtId="0" fontId="8" fillId="33" borderId="0" xfId="0" applyFont="1" applyFill="1" applyAlignment="1" applyProtection="1">
      <alignment vertical="center"/>
      <protection locked="0"/>
    </xf>
    <xf numFmtId="0" fontId="0" fillId="0" borderId="0" xfId="0"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vertical="center"/>
      <protection locked="0"/>
    </xf>
    <xf numFmtId="0" fontId="2" fillId="36" borderId="38"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0" fontId="2" fillId="36" borderId="39" xfId="0" applyFont="1" applyFill="1" applyBorder="1" applyAlignment="1" applyProtection="1">
      <alignment horizontal="center" vertical="center" wrapText="1"/>
      <protection/>
    </xf>
    <xf numFmtId="3" fontId="2" fillId="36" borderId="30" xfId="0" applyNumberFormat="1" applyFont="1" applyFill="1" applyBorder="1" applyAlignment="1" applyProtection="1">
      <alignment vertical="center"/>
      <protection/>
    </xf>
    <xf numFmtId="0" fontId="0" fillId="0" borderId="0" xfId="0" applyAlignment="1" applyProtection="1">
      <alignment horizontal="left" vertical="center"/>
      <protection locked="0"/>
    </xf>
    <xf numFmtId="0" fontId="13" fillId="0" borderId="0" xfId="0" applyFont="1" applyAlignment="1" applyProtection="1">
      <alignment vertical="center"/>
      <protection locked="0"/>
    </xf>
    <xf numFmtId="0" fontId="6" fillId="33" borderId="19" xfId="0" applyFont="1" applyFill="1" applyBorder="1" applyAlignment="1" applyProtection="1">
      <alignment horizontal="left" vertical="center"/>
      <protection locked="0"/>
    </xf>
    <xf numFmtId="0" fontId="13" fillId="0" borderId="20" xfId="0" applyFont="1" applyBorder="1" applyAlignment="1" applyProtection="1">
      <alignment horizontal="center" vertical="center"/>
      <protection locked="0"/>
    </xf>
    <xf numFmtId="0" fontId="1" fillId="0" borderId="0" xfId="0" applyFont="1" applyAlignment="1" applyProtection="1">
      <alignment horizontal="left"/>
      <protection locked="0"/>
    </xf>
    <xf numFmtId="0" fontId="6" fillId="35" borderId="10" xfId="0" applyFont="1" applyFill="1" applyBorder="1" applyAlignment="1" applyProtection="1">
      <alignment horizontal="center" vertical="center"/>
      <protection/>
    </xf>
    <xf numFmtId="0" fontId="13" fillId="35" borderId="20" xfId="0" applyFont="1" applyFill="1" applyBorder="1" applyAlignment="1" applyProtection="1">
      <alignment horizontal="center" vertical="center"/>
      <protection/>
    </xf>
    <xf numFmtId="0" fontId="2" fillId="35" borderId="38" xfId="0" applyFont="1" applyFill="1" applyBorder="1" applyAlignment="1" applyProtection="1">
      <alignment horizontal="left" vertical="center"/>
      <protection/>
    </xf>
    <xf numFmtId="0" fontId="2" fillId="35" borderId="33" xfId="0" applyFont="1" applyFill="1" applyBorder="1" applyAlignment="1" applyProtection="1">
      <alignment horizontal="left" vertical="center"/>
      <protection/>
    </xf>
    <xf numFmtId="0" fontId="5" fillId="35" borderId="34" xfId="0" applyFont="1" applyFill="1" applyBorder="1" applyAlignment="1" applyProtection="1">
      <alignment horizontal="left" vertical="center"/>
      <protection/>
    </xf>
    <xf numFmtId="3" fontId="5" fillId="35" borderId="31" xfId="0" applyNumberFormat="1" applyFont="1" applyFill="1" applyBorder="1" applyAlignment="1" applyProtection="1">
      <alignment vertical="center"/>
      <protection/>
    </xf>
    <xf numFmtId="3" fontId="5" fillId="35" borderId="32" xfId="0" applyNumberFormat="1" applyFont="1" applyFill="1" applyBorder="1" applyAlignment="1" applyProtection="1">
      <alignment vertical="center"/>
      <protection/>
    </xf>
    <xf numFmtId="0" fontId="2" fillId="35" borderId="39" xfId="0" applyFont="1" applyFill="1" applyBorder="1" applyAlignment="1" applyProtection="1">
      <alignment horizontal="center" vertical="center" wrapText="1"/>
      <protection/>
    </xf>
    <xf numFmtId="0" fontId="1" fillId="33" borderId="0" xfId="0" applyFont="1" applyFill="1" applyAlignment="1" applyProtection="1">
      <alignment vertical="center"/>
      <protection locked="0"/>
    </xf>
    <xf numFmtId="0" fontId="1" fillId="33" borderId="0" xfId="0" applyFont="1" applyFill="1" applyAlignment="1" applyProtection="1">
      <alignment horizontal="center" vertical="center"/>
      <protection locked="0"/>
    </xf>
    <xf numFmtId="0" fontId="1" fillId="0" borderId="0" xfId="0" applyFont="1" applyAlignment="1" applyProtection="1">
      <alignment vertical="center"/>
      <protection locked="0"/>
    </xf>
    <xf numFmtId="0" fontId="2" fillId="33" borderId="19"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20" xfId="0" applyFont="1" applyBorder="1" applyAlignment="1" applyProtection="1">
      <alignment vertical="center"/>
      <protection locked="0"/>
    </xf>
    <xf numFmtId="0" fontId="2" fillId="33" borderId="0" xfId="0" applyFont="1" applyFill="1" applyAlignment="1" applyProtection="1">
      <alignment vertical="center"/>
      <protection locked="0"/>
    </xf>
    <xf numFmtId="0" fontId="2" fillId="33" borderId="0" xfId="0" applyFont="1" applyFill="1" applyAlignment="1" applyProtection="1">
      <alignment horizontal="center" vertical="center" wrapText="1"/>
      <protection locked="0"/>
    </xf>
    <xf numFmtId="0" fontId="2" fillId="33" borderId="0" xfId="0" applyFont="1" applyFill="1" applyAlignment="1" applyProtection="1">
      <alignment horizontal="center" vertical="center"/>
      <protection locked="0"/>
    </xf>
    <xf numFmtId="2" fontId="1" fillId="33" borderId="0" xfId="0" applyNumberFormat="1" applyFont="1" applyFill="1" applyAlignment="1" applyProtection="1">
      <alignment horizontal="left" vertical="center"/>
      <protection locked="0"/>
    </xf>
    <xf numFmtId="9" fontId="1" fillId="33" borderId="0" xfId="0" applyNumberFormat="1" applyFont="1" applyFill="1" applyAlignment="1" applyProtection="1">
      <alignment horizontal="center" vertical="center"/>
      <protection locked="0"/>
    </xf>
    <xf numFmtId="2" fontId="1" fillId="33" borderId="0" xfId="0" applyNumberFormat="1" applyFont="1" applyFill="1" applyAlignment="1" applyProtection="1">
      <alignment horizontal="center" vertical="center"/>
      <protection locked="0"/>
    </xf>
    <xf numFmtId="0" fontId="2" fillId="35" borderId="27" xfId="0" applyFont="1" applyFill="1" applyBorder="1" applyAlignment="1" applyProtection="1">
      <alignment horizontal="center" vertical="center" wrapText="1"/>
      <protection locked="0"/>
    </xf>
    <xf numFmtId="9" fontId="2" fillId="35" borderId="17" xfId="54" applyFont="1" applyFill="1" applyBorder="1" applyAlignment="1" applyProtection="1">
      <alignment horizontal="center" vertical="center"/>
      <protection locked="0"/>
    </xf>
    <xf numFmtId="2" fontId="1" fillId="33" borderId="28" xfId="0" applyNumberFormat="1" applyFont="1" applyFill="1" applyBorder="1" applyAlignment="1" applyProtection="1">
      <alignment vertical="center"/>
      <protection locked="0"/>
    </xf>
    <xf numFmtId="2" fontId="1" fillId="33" borderId="40" xfId="0" applyNumberFormat="1" applyFont="1" applyFill="1" applyBorder="1" applyAlignment="1" applyProtection="1">
      <alignment vertical="center"/>
      <protection locked="0"/>
    </xf>
    <xf numFmtId="2" fontId="1" fillId="33" borderId="15" xfId="0" applyNumberFormat="1" applyFont="1" applyFill="1" applyBorder="1" applyAlignment="1" applyProtection="1">
      <alignment vertical="center"/>
      <protection locked="0"/>
    </xf>
    <xf numFmtId="2" fontId="59" fillId="33" borderId="0" xfId="0" applyNumberFormat="1"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1" fillId="0" borderId="0" xfId="0" applyFont="1" applyFill="1" applyAlignment="1" applyProtection="1">
      <alignment horizontal="right" vertical="center"/>
      <protection locked="0"/>
    </xf>
    <xf numFmtId="0" fontId="1" fillId="33" borderId="0" xfId="0" applyFont="1" applyFill="1" applyAlignment="1" applyProtection="1">
      <alignment horizontal="left" vertical="center"/>
      <protection locked="0"/>
    </xf>
    <xf numFmtId="186" fontId="1" fillId="33" borderId="0" xfId="0" applyNumberFormat="1" applyFont="1" applyFill="1" applyAlignment="1" applyProtection="1">
      <alignment horizontal="center" vertical="center"/>
      <protection locked="0"/>
    </xf>
    <xf numFmtId="0" fontId="2" fillId="35" borderId="38"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wrapText="1"/>
      <protection/>
    </xf>
    <xf numFmtId="0" fontId="2" fillId="35" borderId="21" xfId="0" applyFont="1" applyFill="1" applyBorder="1" applyAlignment="1" applyProtection="1">
      <alignment horizontal="center" vertical="center" wrapText="1"/>
      <protection/>
    </xf>
    <xf numFmtId="0" fontId="2" fillId="35" borderId="39"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protection/>
    </xf>
    <xf numFmtId="0" fontId="2" fillId="35" borderId="17" xfId="0" applyFont="1" applyFill="1" applyBorder="1" applyAlignment="1" applyProtection="1" quotePrefix="1">
      <alignment horizontal="center" vertical="center" wrapText="1"/>
      <protection/>
    </xf>
    <xf numFmtId="0" fontId="2" fillId="35" borderId="29" xfId="0" applyFont="1" applyFill="1" applyBorder="1" applyAlignment="1" applyProtection="1">
      <alignment horizontal="center" vertical="center" wrapText="1"/>
      <protection/>
    </xf>
    <xf numFmtId="0" fontId="2" fillId="35" borderId="41"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3" fontId="2" fillId="35" borderId="17" xfId="0" applyNumberFormat="1" applyFont="1" applyFill="1" applyBorder="1" applyAlignment="1" applyProtection="1">
      <alignment vertical="center"/>
      <protection/>
    </xf>
    <xf numFmtId="3" fontId="2" fillId="35" borderId="29" xfId="0" applyNumberFormat="1" applyFont="1" applyFill="1" applyBorder="1" applyAlignment="1" applyProtection="1">
      <alignment vertical="center"/>
      <protection/>
    </xf>
    <xf numFmtId="0" fontId="2" fillId="35" borderId="34" xfId="0" applyFont="1" applyFill="1" applyBorder="1" applyAlignment="1" applyProtection="1">
      <alignment horizontal="center" vertical="center"/>
      <protection/>
    </xf>
    <xf numFmtId="3" fontId="2" fillId="35" borderId="31" xfId="0" applyNumberFormat="1" applyFont="1" applyFill="1" applyBorder="1" applyAlignment="1" applyProtection="1">
      <alignment vertical="center"/>
      <protection/>
    </xf>
    <xf numFmtId="3" fontId="2" fillId="35" borderId="32" xfId="0" applyNumberFormat="1" applyFont="1" applyFill="1" applyBorder="1" applyAlignment="1" applyProtection="1">
      <alignment vertical="center"/>
      <protection/>
    </xf>
    <xf numFmtId="3" fontId="1" fillId="0" borderId="11" xfId="0" applyNumberFormat="1" applyFont="1" applyFill="1" applyBorder="1" applyAlignment="1" applyProtection="1">
      <alignment vertical="center"/>
      <protection/>
    </xf>
    <xf numFmtId="3" fontId="1" fillId="0" borderId="13" xfId="0" applyNumberFormat="1" applyFont="1" applyFill="1" applyBorder="1" applyAlignment="1" applyProtection="1">
      <alignment vertical="center"/>
      <protection/>
    </xf>
    <xf numFmtId="3" fontId="1" fillId="0" borderId="42" xfId="0" applyNumberFormat="1" applyFont="1" applyFill="1" applyBorder="1" applyAlignment="1" applyProtection="1">
      <alignment vertical="center"/>
      <protection/>
    </xf>
    <xf numFmtId="3" fontId="1" fillId="0" borderId="30" xfId="0" applyNumberFormat="1" applyFont="1" applyFill="1" applyBorder="1" applyAlignment="1" applyProtection="1">
      <alignment vertical="center"/>
      <protection/>
    </xf>
    <xf numFmtId="0" fontId="1" fillId="33" borderId="0" xfId="0" applyFont="1" applyFill="1" applyAlignment="1" applyProtection="1">
      <alignment/>
      <protection/>
    </xf>
    <xf numFmtId="0" fontId="1" fillId="33" borderId="0" xfId="0" applyFont="1" applyFill="1" applyAlignment="1" applyProtection="1">
      <alignment horizontal="center"/>
      <protection/>
    </xf>
    <xf numFmtId="0" fontId="1" fillId="0" borderId="0" xfId="0" applyFont="1" applyAlignment="1" applyProtection="1">
      <alignmen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vertical="center"/>
      <protection/>
    </xf>
    <xf numFmtId="0" fontId="2" fillId="35" borderId="43" xfId="0" applyFont="1" applyFill="1" applyBorder="1" applyAlignment="1" applyProtection="1">
      <alignment horizontal="center" vertical="center" wrapText="1"/>
      <protection/>
    </xf>
    <xf numFmtId="0" fontId="2" fillId="35" borderId="44" xfId="0" applyFont="1" applyFill="1" applyBorder="1" applyAlignment="1" applyProtection="1">
      <alignment horizontal="left" vertical="center" wrapText="1"/>
      <protection/>
    </xf>
    <xf numFmtId="0" fontId="2" fillId="35" borderId="44" xfId="0" applyFont="1" applyFill="1" applyBorder="1" applyAlignment="1" applyProtection="1">
      <alignment horizontal="center" vertical="center" wrapText="1"/>
      <protection/>
    </xf>
    <xf numFmtId="0" fontId="2" fillId="35" borderId="45" xfId="0" applyFont="1" applyFill="1" applyBorder="1" applyAlignment="1" applyProtection="1">
      <alignment horizontal="center" vertical="center" wrapText="1"/>
      <protection/>
    </xf>
    <xf numFmtId="0" fontId="1" fillId="0" borderId="2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202" fontId="1" fillId="0" borderId="17" xfId="0" applyNumberFormat="1" applyFont="1" applyBorder="1" applyAlignment="1" applyProtection="1">
      <alignment vertical="center" wrapText="1"/>
      <protection/>
    </xf>
    <xf numFmtId="202" fontId="1" fillId="0" borderId="29" xfId="0" applyNumberFormat="1" applyFont="1" applyBorder="1" applyAlignment="1" applyProtection="1">
      <alignment vertical="center" wrapText="1"/>
      <protection/>
    </xf>
    <xf numFmtId="0" fontId="1" fillId="35" borderId="17" xfId="0" applyFont="1" applyFill="1" applyBorder="1" applyAlignment="1" applyProtection="1">
      <alignment horizontal="left" vertical="center" wrapText="1"/>
      <protection/>
    </xf>
    <xf numFmtId="202" fontId="0" fillId="0" borderId="0" xfId="0" applyNumberFormat="1" applyFont="1" applyAlignment="1" applyProtection="1">
      <alignment vertical="center"/>
      <protection/>
    </xf>
    <xf numFmtId="202" fontId="1" fillId="0" borderId="29" xfId="0" applyNumberFormat="1" applyFont="1" applyBorder="1" applyAlignment="1" applyProtection="1">
      <alignment horizontal="right" vertical="center" wrapText="1"/>
      <protection/>
    </xf>
    <xf numFmtId="0" fontId="0" fillId="0" borderId="0" xfId="0" applyFont="1" applyFill="1" applyAlignment="1" applyProtection="1">
      <alignment vertical="center"/>
      <protection/>
    </xf>
    <xf numFmtId="0" fontId="0" fillId="0" borderId="0" xfId="0" applyFont="1" applyAlignment="1" applyProtection="1">
      <alignment horizontal="left" vertical="center"/>
      <protection/>
    </xf>
    <xf numFmtId="0" fontId="1" fillId="0" borderId="34" xfId="0" applyFont="1" applyBorder="1" applyAlignment="1" applyProtection="1">
      <alignment horizontal="left" vertical="center" wrapText="1"/>
      <protection/>
    </xf>
    <xf numFmtId="0" fontId="2" fillId="0" borderId="31" xfId="0" applyFont="1" applyBorder="1" applyAlignment="1" applyProtection="1">
      <alignment horizontal="left" vertical="center" wrapText="1"/>
      <protection/>
    </xf>
    <xf numFmtId="9" fontId="0" fillId="0" borderId="0" xfId="54" applyFont="1" applyFill="1" applyAlignment="1" applyProtection="1">
      <alignment vertical="center"/>
      <protection/>
    </xf>
    <xf numFmtId="0" fontId="0" fillId="0" borderId="0" xfId="0" applyFont="1" applyBorder="1" applyAlignment="1" applyProtection="1">
      <alignment vertical="center"/>
      <protection/>
    </xf>
    <xf numFmtId="0" fontId="1"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10" fontId="2" fillId="0" borderId="0" xfId="54" applyNumberFormat="1" applyFont="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1" fillId="33" borderId="0" xfId="0" applyFont="1" applyFill="1" applyAlignment="1" applyProtection="1">
      <alignment vertical="center"/>
      <protection/>
    </xf>
    <xf numFmtId="2" fontId="1" fillId="33" borderId="0" xfId="0" applyNumberFormat="1" applyFont="1" applyFill="1" applyAlignment="1" applyProtection="1">
      <alignment horizontal="center" vertical="center"/>
      <protection/>
    </xf>
    <xf numFmtId="0" fontId="1" fillId="33" borderId="0" xfId="0" applyFont="1" applyFill="1" applyAlignment="1" applyProtection="1">
      <alignment horizontal="right" vertical="center"/>
      <protection/>
    </xf>
    <xf numFmtId="0" fontId="2" fillId="35" borderId="29" xfId="0" applyFont="1" applyFill="1" applyBorder="1" applyAlignment="1" applyProtection="1">
      <alignment horizontal="center" vertical="center" wrapText="1"/>
      <protection/>
    </xf>
    <xf numFmtId="3" fontId="1" fillId="0" borderId="29" xfId="0" applyNumberFormat="1" applyFont="1" applyBorder="1" applyAlignment="1" applyProtection="1">
      <alignment horizontal="right" vertical="center" wrapText="1"/>
      <protection/>
    </xf>
    <xf numFmtId="10" fontId="10" fillId="0" borderId="42" xfId="0" applyNumberFormat="1" applyFont="1" applyBorder="1" applyAlignment="1" applyProtection="1">
      <alignment horizontal="right" vertical="center" wrapText="1"/>
      <protection/>
    </xf>
    <xf numFmtId="0" fontId="1" fillId="0" borderId="46" xfId="0" applyFont="1" applyBorder="1" applyAlignment="1" applyProtection="1">
      <alignment horizontal="left" vertical="center" wrapText="1"/>
      <protection/>
    </xf>
    <xf numFmtId="3" fontId="10" fillId="35" borderId="36" xfId="0" applyNumberFormat="1" applyFont="1" applyFill="1" applyBorder="1" applyAlignment="1" applyProtection="1">
      <alignment horizontal="right" vertical="center" wrapText="1"/>
      <protection/>
    </xf>
    <xf numFmtId="0" fontId="8" fillId="0" borderId="0" xfId="0" applyFont="1" applyAlignment="1" applyProtection="1">
      <alignment horizontal="left" vertical="center"/>
      <protection/>
    </xf>
    <xf numFmtId="0" fontId="1" fillId="0" borderId="0" xfId="0" applyFont="1" applyAlignment="1" applyProtection="1">
      <alignment horizontal="right" vertical="center"/>
      <protection/>
    </xf>
    <xf numFmtId="0" fontId="1" fillId="0" borderId="0" xfId="0" applyNumberFormat="1" applyFont="1" applyAlignment="1" applyProtection="1">
      <alignment vertical="center"/>
      <protection/>
    </xf>
    <xf numFmtId="0" fontId="1" fillId="33" borderId="0" xfId="0" applyFont="1" applyFill="1" applyAlignment="1" applyProtection="1">
      <alignment horizontal="left" vertical="center"/>
      <protection/>
    </xf>
    <xf numFmtId="0" fontId="56" fillId="0" borderId="0" xfId="0" applyFont="1" applyBorder="1" applyAlignment="1" applyProtection="1">
      <alignment horizontal="left" vertical="center" wrapText="1"/>
      <protection/>
    </xf>
    <xf numFmtId="0" fontId="1" fillId="0" borderId="0" xfId="0" applyNumberFormat="1" applyFont="1" applyAlignment="1" applyProtection="1">
      <alignment vertical="center"/>
      <protection/>
    </xf>
    <xf numFmtId="0" fontId="1" fillId="0" borderId="0" xfId="0" applyFont="1" applyAlignment="1" applyProtection="1">
      <alignment horizontal="left" vertical="center" wrapText="1"/>
      <protection/>
    </xf>
    <xf numFmtId="0" fontId="1" fillId="33" borderId="0" xfId="0" applyFont="1" applyFill="1" applyAlignment="1" applyProtection="1">
      <alignment horizontal="left" vertical="top"/>
      <protection/>
    </xf>
    <xf numFmtId="0" fontId="11" fillId="33" borderId="0" xfId="0" applyFont="1" applyFill="1" applyAlignment="1" applyProtection="1">
      <alignment vertical="center"/>
      <protection/>
    </xf>
    <xf numFmtId="202" fontId="1" fillId="0" borderId="17" xfId="0" applyNumberFormat="1" applyFont="1" applyFill="1" applyBorder="1" applyAlignment="1" applyProtection="1">
      <alignment horizontal="right" vertical="center"/>
      <protection/>
    </xf>
    <xf numFmtId="0" fontId="6" fillId="35" borderId="19" xfId="0" applyFont="1" applyFill="1" applyBorder="1" applyAlignment="1" applyProtection="1">
      <alignment horizontal="center" vertical="center"/>
      <protection/>
    </xf>
    <xf numFmtId="0" fontId="0" fillId="35" borderId="10" xfId="0" applyFill="1" applyBorder="1" applyAlignment="1" applyProtection="1">
      <alignment horizontal="center" vertical="center"/>
      <protection/>
    </xf>
    <xf numFmtId="0" fontId="0" fillId="35" borderId="20" xfId="0" applyFill="1" applyBorder="1" applyAlignment="1" applyProtection="1">
      <alignment horizontal="center" vertical="center"/>
      <protection/>
    </xf>
    <xf numFmtId="0" fontId="7" fillId="0" borderId="0" xfId="0" applyFont="1" applyFill="1" applyAlignment="1" applyProtection="1">
      <alignment horizontal="left" vertical="top" wrapText="1"/>
      <protection locked="0"/>
    </xf>
    <xf numFmtId="0" fontId="1" fillId="0" borderId="0" xfId="0" applyFont="1" applyFill="1" applyAlignment="1" applyProtection="1">
      <alignment horizontal="left" vertical="top" wrapText="1"/>
      <protection locked="0"/>
    </xf>
    <xf numFmtId="0" fontId="1" fillId="33"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0" borderId="0" xfId="0" applyFont="1" applyAlignment="1" applyProtection="1">
      <alignment horizontal="left" vertical="top" wrapText="1"/>
      <protection/>
    </xf>
    <xf numFmtId="0" fontId="1" fillId="33" borderId="28" xfId="0" applyFont="1" applyFill="1" applyBorder="1" applyAlignment="1" applyProtection="1">
      <alignment horizontal="left" vertical="top"/>
      <protection locked="0"/>
    </xf>
    <xf numFmtId="0" fontId="1" fillId="33" borderId="40" xfId="0" applyFont="1" applyFill="1" applyBorder="1" applyAlignment="1" applyProtection="1">
      <alignment horizontal="left" vertical="top"/>
      <protection locked="0"/>
    </xf>
    <xf numFmtId="0" fontId="1" fillId="33" borderId="37" xfId="0" applyFont="1" applyFill="1" applyBorder="1" applyAlignment="1" applyProtection="1">
      <alignment horizontal="left" vertical="top"/>
      <protection locked="0"/>
    </xf>
    <xf numFmtId="0" fontId="10" fillId="0" borderId="47"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 fillId="0" borderId="28" xfId="0" applyFont="1" applyBorder="1" applyAlignment="1" applyProtection="1">
      <alignment horizontal="left" vertical="top"/>
      <protection locked="0"/>
    </xf>
    <xf numFmtId="0" fontId="1" fillId="0" borderId="40" xfId="0" applyFont="1" applyBorder="1" applyAlignment="1" applyProtection="1">
      <alignment horizontal="left" vertical="top"/>
      <protection locked="0"/>
    </xf>
    <xf numFmtId="0" fontId="1" fillId="0" borderId="37" xfId="0" applyFont="1" applyBorder="1" applyAlignment="1" applyProtection="1">
      <alignment horizontal="left" vertical="top"/>
      <protection locked="0"/>
    </xf>
    <xf numFmtId="0" fontId="1" fillId="33" borderId="0" xfId="0" applyFont="1" applyFill="1" applyAlignment="1" applyProtection="1">
      <alignment vertical="center"/>
      <protection locked="0"/>
    </xf>
    <xf numFmtId="0" fontId="2" fillId="35" borderId="19" xfId="0"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1" fillId="35" borderId="10" xfId="0" applyFont="1" applyFill="1" applyBorder="1" applyAlignment="1" applyProtection="1">
      <alignment horizontal="center" vertical="center"/>
      <protection/>
    </xf>
    <xf numFmtId="0" fontId="1" fillId="35" borderId="20" xfId="0" applyFont="1" applyFill="1" applyBorder="1" applyAlignment="1" applyProtection="1">
      <alignment vertical="center"/>
      <protection/>
    </xf>
    <xf numFmtId="10" fontId="2" fillId="0" borderId="46" xfId="54" applyNumberFormat="1" applyFont="1" applyBorder="1" applyAlignment="1" applyProtection="1">
      <alignment horizontal="center" vertical="center" wrapText="1"/>
      <protection/>
    </xf>
    <xf numFmtId="10" fontId="2" fillId="0" borderId="16" xfId="54" applyNumberFormat="1" applyFont="1" applyBorder="1" applyAlignment="1" applyProtection="1">
      <alignment horizontal="center" vertical="center" wrapText="1"/>
      <protection/>
    </xf>
    <xf numFmtId="0" fontId="14" fillId="33" borderId="48" xfId="0" applyFont="1" applyFill="1" applyBorder="1" applyAlignment="1" applyProtection="1">
      <alignment horizontal="right"/>
      <protection/>
    </xf>
    <xf numFmtId="0" fontId="1" fillId="0" borderId="17"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9" fontId="1" fillId="0" borderId="17" xfId="0" applyNumberFormat="1" applyFont="1" applyBorder="1" applyAlignment="1" applyProtection="1">
      <alignment horizontal="center" vertical="center" wrapText="1"/>
      <protection/>
    </xf>
    <xf numFmtId="9" fontId="1" fillId="0" borderId="29" xfId="0" applyNumberFormat="1" applyFont="1" applyBorder="1" applyAlignment="1" applyProtection="1">
      <alignment horizontal="center" vertical="center" wrapText="1"/>
      <protection/>
    </xf>
    <xf numFmtId="0" fontId="2" fillId="35" borderId="22" xfId="0" applyFont="1" applyFill="1" applyBorder="1" applyAlignment="1" applyProtection="1">
      <alignment horizontal="center" vertical="center" wrapText="1"/>
      <protection/>
    </xf>
    <xf numFmtId="0" fontId="0" fillId="35" borderId="35"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B1:G38"/>
  <sheetViews>
    <sheetView showGridLines="0" view="pageLayout" workbookViewId="0" topLeftCell="A1">
      <selection activeCell="C6" sqref="C6"/>
    </sheetView>
  </sheetViews>
  <sheetFormatPr defaultColWidth="9.140625" defaultRowHeight="12.75"/>
  <cols>
    <col min="1" max="1" width="2.7109375" style="3" customWidth="1"/>
    <col min="2" max="2" width="40.8515625" style="3" customWidth="1"/>
    <col min="3" max="3" width="64.7109375" style="14" customWidth="1"/>
    <col min="4" max="4" width="16.7109375" style="3" bestFit="1" customWidth="1"/>
    <col min="5" max="16384" width="9.140625" style="3" customWidth="1"/>
  </cols>
  <sheetData>
    <row r="1" s="13" customFormat="1" ht="6" customHeight="1" thickBot="1">
      <c r="B1" s="12"/>
    </row>
    <row r="2" spans="2:3" s="13" customFormat="1" ht="15.75" customHeight="1" thickBot="1">
      <c r="B2" s="38" t="s">
        <v>26</v>
      </c>
      <c r="C2" s="39"/>
    </row>
    <row r="3" spans="4:7" ht="7.5" customHeight="1" thickBot="1">
      <c r="D3" s="13"/>
      <c r="E3" s="13"/>
      <c r="F3" s="13"/>
      <c r="G3" s="13"/>
    </row>
    <row r="4" spans="2:3" ht="27.75" customHeight="1">
      <c r="B4" s="40" t="s">
        <v>60</v>
      </c>
      <c r="C4" s="52"/>
    </row>
    <row r="5" spans="2:3" ht="27" customHeight="1">
      <c r="B5" s="41" t="s">
        <v>61</v>
      </c>
      <c r="C5" s="53"/>
    </row>
    <row r="6" spans="2:3" ht="125.25" customHeight="1" thickBot="1">
      <c r="B6" s="42" t="s">
        <v>62</v>
      </c>
      <c r="C6" s="54"/>
    </row>
    <row r="7" spans="2:3" s="17" customFormat="1" ht="9.75" customHeight="1" thickBot="1">
      <c r="B7" s="15"/>
      <c r="C7" s="16"/>
    </row>
    <row r="8" spans="2:3" ht="23.25" customHeight="1">
      <c r="B8" s="40" t="s">
        <v>87</v>
      </c>
      <c r="C8" s="18"/>
    </row>
    <row r="9" spans="2:3" ht="31.5" customHeight="1">
      <c r="B9" s="41" t="s">
        <v>88</v>
      </c>
      <c r="C9" s="19"/>
    </row>
    <row r="10" spans="2:3" ht="21.75" customHeight="1">
      <c r="B10" s="41" t="s">
        <v>19</v>
      </c>
      <c r="C10" s="20">
        <f>C8+C9-1</f>
        <v>-1</v>
      </c>
    </row>
    <row r="11" spans="2:3" ht="30" customHeight="1" thickBot="1">
      <c r="B11" s="42" t="s">
        <v>89</v>
      </c>
      <c r="C11" s="21"/>
    </row>
    <row r="12" spans="2:3" ht="12" thickBot="1">
      <c r="B12" s="17"/>
      <c r="C12" s="22"/>
    </row>
    <row r="13" spans="2:3" ht="14.25" customHeight="1">
      <c r="B13" s="43" t="s">
        <v>3</v>
      </c>
      <c r="C13" s="44" t="s">
        <v>35</v>
      </c>
    </row>
    <row r="14" spans="2:3" ht="14.25" customHeight="1">
      <c r="B14" s="45" t="s">
        <v>6</v>
      </c>
      <c r="C14" s="46">
        <v>30</v>
      </c>
    </row>
    <row r="15" spans="2:3" ht="14.25" customHeight="1">
      <c r="B15" s="47" t="s">
        <v>63</v>
      </c>
      <c r="C15" s="48">
        <v>30</v>
      </c>
    </row>
    <row r="16" spans="2:3" ht="14.25" customHeight="1">
      <c r="B16" s="45" t="s">
        <v>5</v>
      </c>
      <c r="C16" s="46" t="s">
        <v>64</v>
      </c>
    </row>
    <row r="17" spans="2:3" ht="14.25" customHeight="1">
      <c r="B17" s="45" t="s">
        <v>65</v>
      </c>
      <c r="C17" s="46" t="s">
        <v>64</v>
      </c>
    </row>
    <row r="18" spans="2:3" ht="14.25" customHeight="1">
      <c r="B18" s="45" t="s">
        <v>7</v>
      </c>
      <c r="C18" s="46">
        <v>25</v>
      </c>
    </row>
    <row r="19" spans="2:3" ht="14.25" customHeight="1">
      <c r="B19" s="47" t="s">
        <v>66</v>
      </c>
      <c r="C19" s="48" t="s">
        <v>64</v>
      </c>
    </row>
    <row r="20" spans="2:3" ht="14.25" customHeight="1">
      <c r="B20" s="45" t="s">
        <v>4</v>
      </c>
      <c r="C20" s="46" t="s">
        <v>67</v>
      </c>
    </row>
    <row r="21" spans="2:3" ht="14.25" customHeight="1">
      <c r="B21" s="45" t="s">
        <v>68</v>
      </c>
      <c r="C21" s="46" t="s">
        <v>67</v>
      </c>
    </row>
    <row r="22" spans="2:3" ht="14.25" customHeight="1">
      <c r="B22" s="45" t="s">
        <v>69</v>
      </c>
      <c r="C22" s="46" t="s">
        <v>70</v>
      </c>
    </row>
    <row r="23" spans="2:3" ht="15" customHeight="1">
      <c r="B23" s="45" t="s">
        <v>91</v>
      </c>
      <c r="C23" s="49" t="s">
        <v>71</v>
      </c>
    </row>
    <row r="24" spans="2:3" ht="14.25" customHeight="1" thickBot="1">
      <c r="B24" s="50" t="s">
        <v>72</v>
      </c>
      <c r="C24" s="51" t="s">
        <v>71</v>
      </c>
    </row>
    <row r="25" ht="14.25" customHeight="1"/>
    <row r="26" ht="11.25">
      <c r="B26" s="4" t="s">
        <v>17</v>
      </c>
    </row>
    <row r="27" ht="12" customHeight="1">
      <c r="B27" s="11" t="s">
        <v>167</v>
      </c>
    </row>
    <row r="28" ht="12" customHeight="1" hidden="1">
      <c r="B28" s="165"/>
    </row>
    <row r="29" s="30" customFormat="1" ht="29.25" customHeight="1" hidden="1">
      <c r="B29" s="3"/>
    </row>
    <row r="30" spans="2:4" s="30" customFormat="1" ht="29.25" customHeight="1" hidden="1">
      <c r="B30" s="3"/>
      <c r="C30" s="14"/>
      <c r="D30" s="3"/>
    </row>
    <row r="31" s="30" customFormat="1" ht="29.25" customHeight="1" hidden="1"/>
    <row r="32" ht="14.25" customHeight="1">
      <c r="B32" s="11" t="s">
        <v>129</v>
      </c>
    </row>
    <row r="33" ht="13.5" customHeight="1">
      <c r="B33" s="11" t="s">
        <v>168</v>
      </c>
    </row>
    <row r="34" ht="12.75" customHeight="1">
      <c r="B34" s="11" t="s">
        <v>90</v>
      </c>
    </row>
    <row r="35" ht="15" customHeight="1">
      <c r="B35" s="23" t="s">
        <v>45</v>
      </c>
    </row>
    <row r="36" ht="11.25">
      <c r="C36" s="3"/>
    </row>
    <row r="38" spans="3:4" ht="138" customHeight="1">
      <c r="C38" s="32"/>
      <c r="D38" s="31"/>
    </row>
  </sheetData>
  <sheetProtection password="CC6F" sheet="1" objects="1" scenarios="1" formatRows="0" selectLockedCells="1"/>
  <protectedRanges>
    <protectedRange sqref="C11 C8:C9 C4:C6" name="Περιοχή1"/>
  </protectedRanges>
  <printOptions horizontalCentered="1"/>
  <pageMargins left="0.89" right="0.6692913385826772" top="0.35433070866141736" bottom="0.5905511811023623" header="0.31496062992125984" footer="0.15748031496062992"/>
  <pageSetup fitToHeight="1" fitToWidth="1" horizontalDpi="600" verticalDpi="600" orientation="landscape" paperSize="9" scale="90" r:id="rId1"/>
  <headerFooter scaleWithDoc="0">
    <oddFooter>&amp;L&amp;8Έντυπο: Ε.I.1_4
Έκδοση: 1η 
Ημ. Έκδοσης: 30.10.2015&amp;R&amp;8&amp;A</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2:AC38"/>
  <sheetViews>
    <sheetView showGridLines="0" zoomScale="85" zoomScaleNormal="85" zoomScalePageLayoutView="0" workbookViewId="0" topLeftCell="A1">
      <pane xSplit="2" topLeftCell="D1" activePane="topRight" state="frozen"/>
      <selection pane="topLeft" activeCell="C5" sqref="C5"/>
      <selection pane="topRight" activeCell="H14" sqref="H14"/>
    </sheetView>
  </sheetViews>
  <sheetFormatPr defaultColWidth="9.140625" defaultRowHeight="12.75"/>
  <cols>
    <col min="1" max="1" width="4.28125" style="67" customWidth="1"/>
    <col min="2" max="2" width="10.57421875" style="66" customWidth="1"/>
    <col min="3" max="3" width="13.8515625" style="66" customWidth="1"/>
    <col min="4" max="4" width="12.7109375" style="66" customWidth="1"/>
    <col min="5" max="5" width="13.28125" style="66" customWidth="1"/>
    <col min="6" max="6" width="13.57421875" style="66" customWidth="1"/>
    <col min="7" max="12" width="12.7109375" style="66" customWidth="1"/>
    <col min="13" max="14" width="12.57421875" style="66" customWidth="1"/>
    <col min="15" max="15" width="12.7109375" style="66" customWidth="1"/>
    <col min="16" max="16" width="12.421875" style="66" customWidth="1"/>
    <col min="17" max="17" width="14.00390625" style="66" customWidth="1"/>
    <col min="18" max="18" width="12.28125" style="66" customWidth="1"/>
    <col min="19" max="19" width="11.421875" style="67" customWidth="1"/>
    <col min="20" max="16384" width="9.140625" style="67" customWidth="1"/>
  </cols>
  <sheetData>
    <row r="1" ht="12" thickBot="1"/>
    <row r="2" spans="2:17" ht="21.75" customHeight="1" thickBot="1">
      <c r="B2" s="269" t="s">
        <v>48</v>
      </c>
      <c r="C2" s="270"/>
      <c r="D2" s="270"/>
      <c r="E2" s="270"/>
      <c r="F2" s="270"/>
      <c r="G2" s="270"/>
      <c r="H2" s="270"/>
      <c r="I2" s="270"/>
      <c r="J2" s="270"/>
      <c r="K2" s="270"/>
      <c r="L2" s="270"/>
      <c r="M2" s="270"/>
      <c r="N2" s="270"/>
      <c r="O2" s="270"/>
      <c r="P2" s="270"/>
      <c r="Q2" s="271"/>
    </row>
    <row r="3" spans="2:17" ht="12">
      <c r="B3" s="68"/>
      <c r="C3" s="69"/>
      <c r="D3" s="69"/>
      <c r="E3" s="69"/>
      <c r="F3" s="69"/>
      <c r="G3" s="69"/>
      <c r="H3" s="69"/>
      <c r="I3" s="69"/>
      <c r="J3" s="69"/>
      <c r="K3" s="69"/>
      <c r="L3" s="69"/>
      <c r="M3" s="69"/>
      <c r="N3" s="69"/>
      <c r="O3" s="69"/>
      <c r="P3" s="69"/>
      <c r="Q3" s="70"/>
    </row>
    <row r="4" spans="2:17" ht="62.25" customHeight="1">
      <c r="B4" s="56" t="s">
        <v>2</v>
      </c>
      <c r="C4" s="57" t="s">
        <v>73</v>
      </c>
      <c r="D4" s="57" t="s">
        <v>22</v>
      </c>
      <c r="E4" s="57" t="s">
        <v>150</v>
      </c>
      <c r="F4" s="57" t="s">
        <v>74</v>
      </c>
      <c r="G4" s="57" t="s">
        <v>151</v>
      </c>
      <c r="H4" s="57" t="s">
        <v>21</v>
      </c>
      <c r="I4" s="57" t="s">
        <v>75</v>
      </c>
      <c r="J4" s="57" t="s">
        <v>20</v>
      </c>
      <c r="K4" s="55" t="s">
        <v>153</v>
      </c>
      <c r="L4" s="55" t="s">
        <v>154</v>
      </c>
      <c r="M4" s="57" t="s">
        <v>23</v>
      </c>
      <c r="N4" s="57" t="s">
        <v>92</v>
      </c>
      <c r="O4" s="57" t="s">
        <v>152</v>
      </c>
      <c r="P4" s="58" t="s">
        <v>44</v>
      </c>
      <c r="Q4" s="59" t="s">
        <v>16</v>
      </c>
    </row>
    <row r="5" spans="2:23" ht="11.25">
      <c r="B5" s="64">
        <f>'ΓΕΝΙΚΑ ΣΤΟΙΧΕΙΑ'!C8</f>
        <v>0</v>
      </c>
      <c r="C5" s="5"/>
      <c r="D5" s="5"/>
      <c r="E5" s="5"/>
      <c r="F5" s="5"/>
      <c r="G5" s="5"/>
      <c r="H5" s="5"/>
      <c r="I5" s="5"/>
      <c r="J5" s="5"/>
      <c r="K5" s="5"/>
      <c r="L5" s="5"/>
      <c r="M5" s="60">
        <f>SUM(C5:L5)</f>
        <v>0</v>
      </c>
      <c r="N5" s="5"/>
      <c r="O5" s="10"/>
      <c r="P5" s="60">
        <f>SUM(N5:O5)</f>
        <v>0</v>
      </c>
      <c r="Q5" s="61">
        <f>+M5+P5</f>
        <v>0</v>
      </c>
      <c r="R5" s="67"/>
      <c r="S5" s="71"/>
      <c r="W5" s="66"/>
    </row>
    <row r="6" spans="2:23" ht="11.25">
      <c r="B6" s="64">
        <f>B5+1</f>
        <v>1</v>
      </c>
      <c r="C6" s="5"/>
      <c r="D6" s="5"/>
      <c r="E6" s="5"/>
      <c r="F6" s="5"/>
      <c r="G6" s="5"/>
      <c r="H6" s="5"/>
      <c r="I6" s="5"/>
      <c r="J6" s="5"/>
      <c r="K6" s="5"/>
      <c r="L6" s="5"/>
      <c r="M6" s="60">
        <f aca="true" t="shared" si="0" ref="M6:M14">SUM(C6:L6)</f>
        <v>0</v>
      </c>
      <c r="N6" s="5"/>
      <c r="O6" s="10"/>
      <c r="P6" s="60">
        <f aca="true" t="shared" si="1" ref="P6:P14">SUM(N6:O6)</f>
        <v>0</v>
      </c>
      <c r="Q6" s="61">
        <f aca="true" t="shared" si="2" ref="Q6:Q14">+M6+P6</f>
        <v>0</v>
      </c>
      <c r="R6" s="67"/>
      <c r="S6" s="71"/>
      <c r="W6" s="66"/>
    </row>
    <row r="7" spans="2:23" ht="11.25">
      <c r="B7" s="64">
        <f>B6+1</f>
        <v>2</v>
      </c>
      <c r="C7" s="5"/>
      <c r="D7" s="5"/>
      <c r="E7" s="5"/>
      <c r="F7" s="5"/>
      <c r="G7" s="5"/>
      <c r="H7" s="5"/>
      <c r="I7" s="5"/>
      <c r="J7" s="5"/>
      <c r="K7" s="5"/>
      <c r="L7" s="5"/>
      <c r="M7" s="60">
        <f t="shared" si="0"/>
        <v>0</v>
      </c>
      <c r="N7" s="5"/>
      <c r="O7" s="10"/>
      <c r="P7" s="60">
        <f t="shared" si="1"/>
        <v>0</v>
      </c>
      <c r="Q7" s="61">
        <f t="shared" si="2"/>
        <v>0</v>
      </c>
      <c r="R7" s="67"/>
      <c r="S7" s="71"/>
      <c r="W7" s="66"/>
    </row>
    <row r="8" spans="2:23" ht="11.25">
      <c r="B8" s="64">
        <f>B7+1</f>
        <v>3</v>
      </c>
      <c r="C8" s="5"/>
      <c r="D8" s="5"/>
      <c r="E8" s="5"/>
      <c r="F8" s="5"/>
      <c r="G8" s="5"/>
      <c r="H8" s="5"/>
      <c r="I8" s="5"/>
      <c r="J8" s="5"/>
      <c r="K8" s="5"/>
      <c r="L8" s="5"/>
      <c r="M8" s="60">
        <f t="shared" si="0"/>
        <v>0</v>
      </c>
      <c r="N8" s="5"/>
      <c r="O8" s="10"/>
      <c r="P8" s="60">
        <f t="shared" si="1"/>
        <v>0</v>
      </c>
      <c r="Q8" s="61">
        <f t="shared" si="2"/>
        <v>0</v>
      </c>
      <c r="R8" s="67"/>
      <c r="S8" s="71"/>
      <c r="W8" s="66"/>
    </row>
    <row r="9" spans="2:23" ht="11.25">
      <c r="B9" s="64">
        <f aca="true" t="shared" si="3" ref="B9:B14">B8+1</f>
        <v>4</v>
      </c>
      <c r="C9" s="5"/>
      <c r="D9" s="5"/>
      <c r="E9" s="5"/>
      <c r="F9" s="5"/>
      <c r="G9" s="5"/>
      <c r="H9" s="5"/>
      <c r="I9" s="5"/>
      <c r="J9" s="5"/>
      <c r="K9" s="5"/>
      <c r="L9" s="5"/>
      <c r="M9" s="60">
        <f t="shared" si="0"/>
        <v>0</v>
      </c>
      <c r="N9" s="5"/>
      <c r="O9" s="10"/>
      <c r="P9" s="60">
        <f t="shared" si="1"/>
        <v>0</v>
      </c>
      <c r="Q9" s="61">
        <f t="shared" si="2"/>
        <v>0</v>
      </c>
      <c r="R9" s="67"/>
      <c r="W9" s="66"/>
    </row>
    <row r="10" spans="2:23" ht="11.25">
      <c r="B10" s="64">
        <f t="shared" si="3"/>
        <v>5</v>
      </c>
      <c r="C10" s="5"/>
      <c r="D10" s="5"/>
      <c r="E10" s="5"/>
      <c r="F10" s="5"/>
      <c r="G10" s="5"/>
      <c r="H10" s="5"/>
      <c r="I10" s="5"/>
      <c r="J10" s="5"/>
      <c r="K10" s="5"/>
      <c r="L10" s="5"/>
      <c r="M10" s="60">
        <f t="shared" si="0"/>
        <v>0</v>
      </c>
      <c r="N10" s="5"/>
      <c r="O10" s="10"/>
      <c r="P10" s="60">
        <f t="shared" si="1"/>
        <v>0</v>
      </c>
      <c r="Q10" s="61">
        <f t="shared" si="2"/>
        <v>0</v>
      </c>
      <c r="R10" s="67"/>
      <c r="W10" s="66"/>
    </row>
    <row r="11" spans="2:23" ht="11.25">
      <c r="B11" s="64">
        <f t="shared" si="3"/>
        <v>6</v>
      </c>
      <c r="C11" s="5"/>
      <c r="D11" s="5"/>
      <c r="E11" s="5"/>
      <c r="F11" s="5"/>
      <c r="G11" s="5"/>
      <c r="H11" s="5"/>
      <c r="I11" s="5"/>
      <c r="J11" s="5"/>
      <c r="K11" s="5"/>
      <c r="L11" s="5"/>
      <c r="M11" s="60">
        <f t="shared" si="0"/>
        <v>0</v>
      </c>
      <c r="N11" s="5"/>
      <c r="O11" s="10"/>
      <c r="P11" s="60">
        <f t="shared" si="1"/>
        <v>0</v>
      </c>
      <c r="Q11" s="61">
        <f t="shared" si="2"/>
        <v>0</v>
      </c>
      <c r="R11" s="67"/>
      <c r="W11" s="66"/>
    </row>
    <row r="12" spans="2:23" ht="11.25">
      <c r="B12" s="64">
        <f t="shared" si="3"/>
        <v>7</v>
      </c>
      <c r="C12" s="5"/>
      <c r="D12" s="5"/>
      <c r="E12" s="5"/>
      <c r="F12" s="5"/>
      <c r="G12" s="5"/>
      <c r="H12" s="5"/>
      <c r="I12" s="5"/>
      <c r="J12" s="5"/>
      <c r="K12" s="5"/>
      <c r="L12" s="5"/>
      <c r="M12" s="60">
        <f t="shared" si="0"/>
        <v>0</v>
      </c>
      <c r="N12" s="5"/>
      <c r="O12" s="10"/>
      <c r="P12" s="60">
        <f t="shared" si="1"/>
        <v>0</v>
      </c>
      <c r="Q12" s="61">
        <f t="shared" si="2"/>
        <v>0</v>
      </c>
      <c r="R12" s="67"/>
      <c r="W12" s="66"/>
    </row>
    <row r="13" spans="2:23" ht="11.25">
      <c r="B13" s="64">
        <f t="shared" si="3"/>
        <v>8</v>
      </c>
      <c r="C13" s="5"/>
      <c r="D13" s="5"/>
      <c r="E13" s="5"/>
      <c r="F13" s="5"/>
      <c r="G13" s="5"/>
      <c r="H13" s="5"/>
      <c r="I13" s="5"/>
      <c r="J13" s="5"/>
      <c r="K13" s="5"/>
      <c r="L13" s="5"/>
      <c r="M13" s="60">
        <f t="shared" si="0"/>
        <v>0</v>
      </c>
      <c r="N13" s="5"/>
      <c r="O13" s="10"/>
      <c r="P13" s="60">
        <f t="shared" si="1"/>
        <v>0</v>
      </c>
      <c r="Q13" s="61">
        <f t="shared" si="2"/>
        <v>0</v>
      </c>
      <c r="R13" s="67"/>
      <c r="W13" s="66"/>
    </row>
    <row r="14" spans="2:23" ht="11.25">
      <c r="B14" s="64">
        <f t="shared" si="3"/>
        <v>9</v>
      </c>
      <c r="C14" s="5"/>
      <c r="D14" s="5"/>
      <c r="E14" s="5"/>
      <c r="F14" s="5"/>
      <c r="G14" s="5"/>
      <c r="H14" s="5"/>
      <c r="I14" s="5"/>
      <c r="J14" s="5"/>
      <c r="K14" s="5"/>
      <c r="L14" s="5"/>
      <c r="M14" s="60">
        <f t="shared" si="0"/>
        <v>0</v>
      </c>
      <c r="N14" s="5"/>
      <c r="O14" s="10"/>
      <c r="P14" s="60">
        <f t="shared" si="1"/>
        <v>0</v>
      </c>
      <c r="Q14" s="61">
        <f t="shared" si="2"/>
        <v>0</v>
      </c>
      <c r="R14" s="67"/>
      <c r="W14" s="66"/>
    </row>
    <row r="15" spans="2:23" s="72" customFormat="1" ht="12" thickBot="1">
      <c r="B15" s="65" t="s">
        <v>0</v>
      </c>
      <c r="C15" s="62">
        <f aca="true" t="shared" si="4" ref="C15:Q15">SUM(C5:C14)</f>
        <v>0</v>
      </c>
      <c r="D15" s="62">
        <f t="shared" si="4"/>
        <v>0</v>
      </c>
      <c r="E15" s="62">
        <f t="shared" si="4"/>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2">
        <f t="shared" si="4"/>
        <v>0</v>
      </c>
      <c r="P15" s="62">
        <f t="shared" si="4"/>
        <v>0</v>
      </c>
      <c r="Q15" s="63">
        <f t="shared" si="4"/>
        <v>0</v>
      </c>
      <c r="W15" s="66"/>
    </row>
    <row r="16" spans="18:24" ht="21" customHeight="1">
      <c r="R16" s="72"/>
      <c r="X16" s="66"/>
    </row>
    <row r="17" spans="1:24" s="73" customFormat="1" ht="15" customHeight="1">
      <c r="A17" s="4" t="s">
        <v>17</v>
      </c>
      <c r="C17" s="66"/>
      <c r="D17" s="66"/>
      <c r="E17" s="66"/>
      <c r="F17" s="66"/>
      <c r="G17" s="66"/>
      <c r="H17" s="66"/>
      <c r="I17" s="66"/>
      <c r="J17" s="66"/>
      <c r="K17" s="66"/>
      <c r="L17" s="66"/>
      <c r="M17" s="66"/>
      <c r="N17" s="66"/>
      <c r="O17" s="66"/>
      <c r="P17" s="66"/>
      <c r="Q17" s="66"/>
      <c r="R17" s="74"/>
      <c r="X17" s="66"/>
    </row>
    <row r="18" spans="1:24" s="73" customFormat="1" ht="28.5" customHeight="1">
      <c r="A18" s="75" t="s">
        <v>27</v>
      </c>
      <c r="B18" s="273" t="s">
        <v>165</v>
      </c>
      <c r="C18" s="273"/>
      <c r="D18" s="273"/>
      <c r="E18" s="273"/>
      <c r="F18" s="273"/>
      <c r="G18" s="273"/>
      <c r="H18" s="273"/>
      <c r="I18" s="273"/>
      <c r="J18" s="273"/>
      <c r="K18" s="273"/>
      <c r="L18" s="273"/>
      <c r="M18" s="273"/>
      <c r="N18" s="273"/>
      <c r="O18" s="273"/>
      <c r="P18" s="273"/>
      <c r="Q18" s="273"/>
      <c r="R18" s="74"/>
      <c r="X18" s="66"/>
    </row>
    <row r="19" spans="1:29" s="78" customFormat="1" ht="15" customHeight="1">
      <c r="A19" s="76" t="s">
        <v>28</v>
      </c>
      <c r="B19" s="77" t="s">
        <v>55</v>
      </c>
      <c r="R19" s="79"/>
      <c r="S19" s="79"/>
      <c r="T19" s="79"/>
      <c r="U19" s="79"/>
      <c r="V19" s="79"/>
      <c r="W19" s="79"/>
      <c r="X19" s="79"/>
      <c r="Y19" s="79"/>
      <c r="Z19" s="79"/>
      <c r="AA19" s="79"/>
      <c r="AB19" s="79"/>
      <c r="AC19" s="79"/>
    </row>
    <row r="20" spans="2:18" ht="31.5" customHeight="1">
      <c r="B20" s="80"/>
      <c r="E20" s="1"/>
      <c r="Q20" s="67"/>
      <c r="R20" s="67"/>
    </row>
    <row r="21" ht="28.5" customHeight="1">
      <c r="R21" s="67"/>
    </row>
    <row r="22" spans="5:18" ht="12.75">
      <c r="E22" s="1"/>
      <c r="Q22" s="67"/>
      <c r="R22" s="67"/>
    </row>
    <row r="23" spans="2:18" ht="12.75">
      <c r="B23" s="81"/>
      <c r="E23" s="1"/>
      <c r="Q23" s="67"/>
      <c r="R23" s="67"/>
    </row>
    <row r="24" spans="5:18" ht="12.75">
      <c r="E24" s="1"/>
      <c r="Q24" s="67"/>
      <c r="R24" s="67"/>
    </row>
    <row r="25" spans="5:18" ht="12.75">
      <c r="E25" s="1"/>
      <c r="Q25" s="67"/>
      <c r="R25" s="67"/>
    </row>
    <row r="26" spans="5:20" ht="11.25">
      <c r="E26" s="272"/>
      <c r="F26" s="272"/>
      <c r="G26" s="272"/>
      <c r="H26" s="272"/>
      <c r="I26" s="272"/>
      <c r="J26" s="272"/>
      <c r="K26" s="272"/>
      <c r="L26" s="272"/>
      <c r="M26" s="272"/>
      <c r="N26" s="272"/>
      <c r="O26" s="272"/>
      <c r="P26" s="272"/>
      <c r="Q26" s="272"/>
      <c r="R26" s="272"/>
      <c r="S26" s="272"/>
      <c r="T26" s="272"/>
    </row>
    <row r="27" spans="5:18" ht="12.75">
      <c r="E27" s="1"/>
      <c r="Q27" s="67"/>
      <c r="R27" s="67"/>
    </row>
    <row r="28" spans="5:18" ht="12.75">
      <c r="E28" s="1"/>
      <c r="Q28" s="67"/>
      <c r="R28" s="67"/>
    </row>
    <row r="29" spans="5:18" ht="12.75">
      <c r="E29" s="1"/>
      <c r="Q29" s="67"/>
      <c r="R29" s="67"/>
    </row>
    <row r="30" spans="5:18" ht="12.75">
      <c r="E30" s="1"/>
      <c r="Q30" s="67"/>
      <c r="R30" s="67"/>
    </row>
    <row r="31" spans="5:18" ht="12.75">
      <c r="E31" s="1"/>
      <c r="Q31" s="67"/>
      <c r="R31" s="67"/>
    </row>
    <row r="32" spans="5:18" ht="12.75">
      <c r="E32" s="1"/>
      <c r="Q32" s="67"/>
      <c r="R32" s="67"/>
    </row>
    <row r="33" spans="5:18" ht="12.75">
      <c r="E33" s="1"/>
      <c r="Q33" s="67"/>
      <c r="R33" s="67"/>
    </row>
    <row r="34" spans="17:18" ht="11.25">
      <c r="Q34" s="67"/>
      <c r="R34" s="67"/>
    </row>
    <row r="35" spans="17:18" ht="11.25">
      <c r="Q35" s="67"/>
      <c r="R35" s="67"/>
    </row>
    <row r="36" spans="17:18" ht="11.25">
      <c r="Q36" s="67"/>
      <c r="R36" s="67"/>
    </row>
    <row r="37" spans="17:18" ht="11.25">
      <c r="Q37" s="67"/>
      <c r="R37" s="67"/>
    </row>
    <row r="38" spans="17:18" ht="11.25">
      <c r="Q38" s="67"/>
      <c r="R38" s="67"/>
    </row>
  </sheetData>
  <sheetProtection password="CC6F" sheet="1" objects="1" scenarios="1" formatColumns="0" formatRows="0" selectLockedCells="1"/>
  <protectedRanges>
    <protectedRange sqref="K4:L4" name="Περιοχή1"/>
  </protectedRanges>
  <mergeCells count="3">
    <mergeCell ref="B2:Q2"/>
    <mergeCell ref="E26:T26"/>
    <mergeCell ref="B18:Q18"/>
  </mergeCells>
  <printOptions horizontalCentered="1"/>
  <pageMargins left="0.5511811023622047" right="0.3937007874015748" top="0.4724409448818898" bottom="0.5118110236220472" header="0.4724409448818898" footer="0.15748031496062992"/>
  <pageSetup fitToHeight="1" fitToWidth="1" horizontalDpi="600" verticalDpi="600" orientation="landscape" paperSize="9" scale="67" r:id="rId1"/>
  <headerFooter scaleWithDoc="0" alignWithMargins="0">
    <oddFooter>&amp;L&amp;8Έντυπο: Ε.I.1_4
Έκδοση: 1η 
Ημ. Έκδοσης:30.10.2015&amp;R&amp;8&amp;A</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W31"/>
  <sheetViews>
    <sheetView showGridLines="0" view="pageLayout" workbookViewId="0" topLeftCell="B1">
      <selection activeCell="E5" sqref="E5"/>
    </sheetView>
  </sheetViews>
  <sheetFormatPr defaultColWidth="9.140625" defaultRowHeight="12.75"/>
  <cols>
    <col min="1" max="1" width="4.28125" style="96" customWidth="1"/>
    <col min="2" max="2" width="42.28125" style="94" customWidth="1"/>
    <col min="3" max="3" width="22.57421875" style="95" customWidth="1"/>
    <col min="4" max="4" width="21.28125" style="95" customWidth="1"/>
    <col min="5" max="5" width="39.57421875" style="95" customWidth="1"/>
    <col min="6" max="6" width="4.57421875" style="95" customWidth="1"/>
    <col min="7" max="7" width="3.28125" style="95" customWidth="1"/>
    <col min="8" max="11" width="12.7109375" style="95" customWidth="1"/>
    <col min="12" max="13" width="12.57421875" style="95" customWidth="1"/>
    <col min="14" max="14" width="12.7109375" style="95" customWidth="1"/>
    <col min="15" max="15" width="12.421875" style="95" customWidth="1"/>
    <col min="16" max="16" width="13.00390625" style="95" customWidth="1"/>
    <col min="17" max="17" width="12.28125" style="95" customWidth="1"/>
    <col min="18" max="18" width="11.421875" style="96" customWidth="1"/>
    <col min="19" max="16384" width="9.140625" style="96" customWidth="1"/>
  </cols>
  <sheetData>
    <row r="1" spans="3:4" ht="30.75" customHeight="1">
      <c r="C1" s="57" t="s">
        <v>16</v>
      </c>
      <c r="D1" s="57" t="s">
        <v>162</v>
      </c>
    </row>
    <row r="2" spans="2:17" ht="15" customHeight="1">
      <c r="B2" s="84" t="s">
        <v>73</v>
      </c>
      <c r="C2" s="24">
        <f>+'ΚΟΣΤΟΣ ΕΠΕΝΔΥΣΗΣ'!C15</f>
        <v>0</v>
      </c>
      <c r="D2" s="25"/>
      <c r="P2" s="96"/>
      <c r="Q2" s="96"/>
    </row>
    <row r="3" spans="2:17" ht="15" customHeight="1">
      <c r="B3" s="84" t="s">
        <v>57</v>
      </c>
      <c r="C3" s="24">
        <f>+'ΚΟΣΤΟΣ ΕΠΕΝΔΥΣΗΣ'!D15</f>
        <v>0</v>
      </c>
      <c r="D3" s="25"/>
      <c r="E3" s="97" t="str">
        <f>IF(D3&gt;C22,"error!!!","  ")</f>
        <v>  </v>
      </c>
      <c r="P3" s="96"/>
      <c r="Q3" s="96"/>
    </row>
    <row r="4" spans="2:17" ht="15" customHeight="1">
      <c r="B4" s="85" t="s">
        <v>155</v>
      </c>
      <c r="C4" s="24">
        <f>+'ΚΟΣΤΟΣ ΕΠΕΝΔΥΣΗΣ'!E15</f>
        <v>0</v>
      </c>
      <c r="D4" s="25"/>
      <c r="P4" s="96"/>
      <c r="Q4" s="96"/>
    </row>
    <row r="5" spans="2:17" ht="15" customHeight="1">
      <c r="B5" s="84" t="s">
        <v>74</v>
      </c>
      <c r="C5" s="24">
        <f>+'ΚΟΣΤΟΣ ΕΠΕΝΔΥΣΗΣ'!F15</f>
        <v>0</v>
      </c>
      <c r="D5" s="25"/>
      <c r="P5" s="96"/>
      <c r="Q5" s="96"/>
    </row>
    <row r="6" spans="2:17" ht="15" customHeight="1">
      <c r="B6" s="85" t="s">
        <v>156</v>
      </c>
      <c r="C6" s="24">
        <f>+'ΚΟΣΤΟΣ ΕΠΕΝΔΥΣΗΣ'!G15</f>
        <v>0</v>
      </c>
      <c r="D6" s="25"/>
      <c r="P6" s="96"/>
      <c r="Q6" s="96"/>
    </row>
    <row r="7" spans="2:17" ht="15" customHeight="1">
      <c r="B7" s="84" t="s">
        <v>21</v>
      </c>
      <c r="C7" s="24">
        <f>+'ΚΟΣΤΟΣ ΕΠΕΝΔΥΣΗΣ'!H15</f>
        <v>0</v>
      </c>
      <c r="D7" s="25"/>
      <c r="P7" s="96"/>
      <c r="Q7" s="96"/>
    </row>
    <row r="8" spans="2:17" ht="15" customHeight="1">
      <c r="B8" s="84" t="s">
        <v>75</v>
      </c>
      <c r="C8" s="24">
        <f>+'ΚΟΣΤΟΣ ΕΠΕΝΔΥΣΗΣ'!I15</f>
        <v>0</v>
      </c>
      <c r="D8" s="25"/>
      <c r="P8" s="96"/>
      <c r="Q8" s="96"/>
    </row>
    <row r="9" spans="2:17" ht="15" customHeight="1">
      <c r="B9" s="84" t="s">
        <v>20</v>
      </c>
      <c r="C9" s="24">
        <f>+'ΚΟΣΤΟΣ ΕΠΕΝΔΥΣΗΣ'!J15</f>
        <v>0</v>
      </c>
      <c r="D9" s="25"/>
      <c r="P9" s="96"/>
      <c r="Q9" s="96"/>
    </row>
    <row r="10" spans="2:17" ht="15" customHeight="1">
      <c r="B10" s="82" t="s">
        <v>157</v>
      </c>
      <c r="C10" s="24">
        <f>+'ΚΟΣΤΟΣ ΕΠΕΝΔΥΣΗΣ'!K15</f>
        <v>0</v>
      </c>
      <c r="D10" s="25"/>
      <c r="P10" s="96"/>
      <c r="Q10" s="96"/>
    </row>
    <row r="11" spans="2:17" ht="15" customHeight="1">
      <c r="B11" s="82" t="s">
        <v>158</v>
      </c>
      <c r="C11" s="24">
        <f>+'ΚΟΣΤΟΣ ΕΠΕΝΔΥΣΗΣ'!L15</f>
        <v>0</v>
      </c>
      <c r="D11" s="25"/>
      <c r="E11" s="94"/>
      <c r="P11" s="96"/>
      <c r="Q11" s="96"/>
    </row>
    <row r="12" spans="2:17" ht="15" customHeight="1">
      <c r="B12" s="86" t="s">
        <v>23</v>
      </c>
      <c r="C12" s="91">
        <f>SUM(C2:C11)</f>
        <v>0</v>
      </c>
      <c r="D12" s="91">
        <f>SUM(D2:D11)</f>
        <v>0</v>
      </c>
      <c r="P12" s="96"/>
      <c r="Q12" s="96"/>
    </row>
    <row r="13" spans="2:17" s="99" customFormat="1" ht="9" customHeight="1">
      <c r="B13" s="89"/>
      <c r="C13" s="26"/>
      <c r="D13" s="26"/>
      <c r="E13" s="98"/>
      <c r="F13" s="98"/>
      <c r="G13" s="98"/>
      <c r="H13" s="98"/>
      <c r="I13" s="98"/>
      <c r="J13" s="98"/>
      <c r="K13" s="98"/>
      <c r="L13" s="98"/>
      <c r="M13" s="98"/>
      <c r="N13" s="98"/>
      <c r="O13" s="98"/>
      <c r="P13" s="98"/>
      <c r="Q13" s="98"/>
    </row>
    <row r="14" spans="2:17" ht="17.25" customHeight="1">
      <c r="B14" s="85" t="s">
        <v>159</v>
      </c>
      <c r="C14" s="268"/>
      <c r="D14" s="25"/>
      <c r="P14" s="96"/>
      <c r="Q14" s="96"/>
    </row>
    <row r="15" spans="2:15" s="101" customFormat="1" ht="6.75" customHeight="1">
      <c r="B15" s="87"/>
      <c r="C15" s="127"/>
      <c r="D15" s="27"/>
      <c r="E15" s="100"/>
      <c r="F15" s="100"/>
      <c r="G15" s="100"/>
      <c r="H15" s="100"/>
      <c r="I15" s="100"/>
      <c r="J15" s="100"/>
      <c r="K15" s="100"/>
      <c r="L15" s="100"/>
      <c r="M15" s="100"/>
      <c r="N15" s="100"/>
      <c r="O15" s="100"/>
    </row>
    <row r="16" spans="2:15" s="101" customFormat="1" ht="13.5" customHeight="1">
      <c r="B16" s="88" t="s">
        <v>160</v>
      </c>
      <c r="C16" s="92">
        <f>+'ΚΟΣΤΟΣ ΕΠΕΝΔΥΣΗΣ'!P15</f>
        <v>0</v>
      </c>
      <c r="D16" s="28"/>
      <c r="E16" s="100"/>
      <c r="F16" s="100"/>
      <c r="G16" s="100"/>
      <c r="H16" s="100"/>
      <c r="I16" s="100"/>
      <c r="J16" s="100"/>
      <c r="K16" s="100"/>
      <c r="L16" s="100"/>
      <c r="M16" s="100"/>
      <c r="N16" s="100"/>
      <c r="O16" s="100"/>
    </row>
    <row r="17" spans="2:15" s="102" customFormat="1" ht="6.75" customHeight="1">
      <c r="B17" s="89"/>
      <c r="C17" s="128"/>
      <c r="D17" s="29"/>
      <c r="E17" s="103"/>
      <c r="F17" s="103"/>
      <c r="G17" s="103"/>
      <c r="H17" s="103"/>
      <c r="I17" s="103"/>
      <c r="J17" s="103"/>
      <c r="K17" s="103"/>
      <c r="L17" s="103"/>
      <c r="M17" s="103"/>
      <c r="N17" s="103"/>
      <c r="O17" s="103"/>
    </row>
    <row r="18" spans="2:17" ht="13.5" customHeight="1">
      <c r="B18" s="90" t="s">
        <v>161</v>
      </c>
      <c r="C18" s="91">
        <f>C12+C14+C16</f>
        <v>0</v>
      </c>
      <c r="D18" s="91">
        <f>D12+D14+D16</f>
        <v>0</v>
      </c>
      <c r="P18" s="96"/>
      <c r="Q18" s="96"/>
    </row>
    <row r="19" spans="2:15" s="104" customFormat="1" ht="11.25">
      <c r="B19" s="83"/>
      <c r="C19" s="105"/>
      <c r="D19" s="105"/>
      <c r="E19" s="106"/>
      <c r="F19" s="106"/>
      <c r="G19" s="106"/>
      <c r="H19" s="106"/>
      <c r="I19" s="106"/>
      <c r="J19" s="106"/>
      <c r="K19" s="106"/>
      <c r="L19" s="106"/>
      <c r="M19" s="106"/>
      <c r="N19" s="106"/>
      <c r="O19" s="106"/>
    </row>
    <row r="20" spans="2:23" s="73" customFormat="1" ht="15" customHeight="1">
      <c r="B20" s="259" t="s">
        <v>17</v>
      </c>
      <c r="C20" s="227"/>
      <c r="D20" s="227"/>
      <c r="E20" s="227"/>
      <c r="F20" s="95"/>
      <c r="G20" s="95"/>
      <c r="H20" s="95"/>
      <c r="I20" s="95"/>
      <c r="J20" s="95"/>
      <c r="K20" s="95"/>
      <c r="L20" s="95"/>
      <c r="M20" s="95"/>
      <c r="N20" s="95"/>
      <c r="O20" s="95"/>
      <c r="P20" s="95"/>
      <c r="Q20" s="74"/>
      <c r="W20" s="95"/>
    </row>
    <row r="21" spans="1:17" ht="26.25" customHeight="1" thickBot="1">
      <c r="A21" s="76" t="s">
        <v>27</v>
      </c>
      <c r="B21" s="274" t="s">
        <v>127</v>
      </c>
      <c r="C21" s="274"/>
      <c r="D21" s="274"/>
      <c r="E21" s="274"/>
      <c r="F21" s="107"/>
      <c r="G21" s="108"/>
      <c r="H21" s="108"/>
      <c r="I21" s="108"/>
      <c r="J21" s="108"/>
      <c r="K21" s="108"/>
      <c r="L21" s="108"/>
      <c r="M21" s="108"/>
      <c r="N21" s="108"/>
      <c r="O21" s="108"/>
      <c r="P21" s="108"/>
      <c r="Q21" s="31"/>
    </row>
    <row r="22" spans="2:17" ht="34.5" customHeight="1" thickBot="1">
      <c r="B22" s="265" t="s">
        <v>37</v>
      </c>
      <c r="C22" s="93" t="str">
        <f>IF(C3&gt;0,SUM(D2,D4:D11,D14:D16)/9,"-")</f>
        <v>-</v>
      </c>
      <c r="D22" s="281" t="s">
        <v>76</v>
      </c>
      <c r="E22" s="282"/>
      <c r="F22" s="109"/>
      <c r="G22" s="108"/>
      <c r="H22" s="108"/>
      <c r="I22" s="108"/>
      <c r="J22" s="108"/>
      <c r="K22" s="108"/>
      <c r="L22" s="108"/>
      <c r="M22" s="108"/>
      <c r="N22" s="108"/>
      <c r="O22" s="108"/>
      <c r="P22" s="108"/>
      <c r="Q22" s="31"/>
    </row>
    <row r="23" spans="2:17" s="110" customFormat="1" ht="24" customHeight="1">
      <c r="B23" s="274" t="s">
        <v>128</v>
      </c>
      <c r="C23" s="274"/>
      <c r="D23" s="274"/>
      <c r="E23" s="274"/>
      <c r="F23" s="111"/>
      <c r="G23" s="112"/>
      <c r="H23" s="112"/>
      <c r="I23" s="112"/>
      <c r="J23" s="112"/>
      <c r="K23" s="112"/>
      <c r="L23" s="112"/>
      <c r="M23" s="112"/>
      <c r="N23" s="112"/>
      <c r="O23" s="112"/>
      <c r="P23" s="112"/>
      <c r="Q23" s="113"/>
    </row>
    <row r="24" spans="1:17" s="104" customFormat="1" ht="36.75" customHeight="1">
      <c r="A24" s="76" t="s">
        <v>28</v>
      </c>
      <c r="B24" s="276" t="s">
        <v>163</v>
      </c>
      <c r="C24" s="275"/>
      <c r="D24" s="275"/>
      <c r="E24" s="275"/>
      <c r="F24" s="114"/>
      <c r="G24" s="115"/>
      <c r="H24" s="115"/>
      <c r="I24" s="115"/>
      <c r="J24" s="115"/>
      <c r="K24" s="115"/>
      <c r="L24" s="115"/>
      <c r="M24" s="115"/>
      <c r="N24" s="115"/>
      <c r="O24" s="115"/>
      <c r="P24" s="115"/>
      <c r="Q24" s="116"/>
    </row>
    <row r="25" spans="1:23" s="73" customFormat="1" ht="18" customHeight="1">
      <c r="A25" s="75" t="s">
        <v>29</v>
      </c>
      <c r="B25" s="277" t="s">
        <v>55</v>
      </c>
      <c r="C25" s="277"/>
      <c r="D25" s="277"/>
      <c r="E25" s="277"/>
      <c r="H25" s="117"/>
      <c r="I25" s="117"/>
      <c r="J25" s="117"/>
      <c r="K25" s="117"/>
      <c r="L25" s="117"/>
      <c r="M25" s="117"/>
      <c r="N25" s="117"/>
      <c r="O25" s="117"/>
      <c r="P25" s="117"/>
      <c r="Q25" s="74"/>
      <c r="W25" s="95"/>
    </row>
    <row r="26" spans="1:23" s="73" customFormat="1" ht="20.25" customHeight="1">
      <c r="A26" s="76" t="s">
        <v>30</v>
      </c>
      <c r="B26" s="274" t="s">
        <v>141</v>
      </c>
      <c r="C26" s="274"/>
      <c r="D26" s="274"/>
      <c r="E26" s="274"/>
      <c r="F26" s="118"/>
      <c r="G26" s="118"/>
      <c r="H26" s="95"/>
      <c r="I26" s="95"/>
      <c r="J26" s="95"/>
      <c r="K26" s="95"/>
      <c r="L26" s="95"/>
      <c r="M26" s="95"/>
      <c r="N26" s="95"/>
      <c r="O26" s="95"/>
      <c r="P26" s="95"/>
      <c r="Q26" s="74"/>
      <c r="W26" s="95"/>
    </row>
    <row r="27" spans="1:23" s="73" customFormat="1" ht="18" customHeight="1">
      <c r="A27" s="76" t="s">
        <v>43</v>
      </c>
      <c r="B27" s="266" t="s">
        <v>77</v>
      </c>
      <c r="C27" s="267"/>
      <c r="D27" s="267"/>
      <c r="E27" s="267"/>
      <c r="F27" s="117"/>
      <c r="G27" s="95"/>
      <c r="H27" s="95"/>
      <c r="I27" s="95"/>
      <c r="J27" s="95"/>
      <c r="K27" s="95"/>
      <c r="L27" s="95"/>
      <c r="M27" s="95"/>
      <c r="N27" s="95"/>
      <c r="O27" s="95"/>
      <c r="P27" s="95"/>
      <c r="Q27" s="74"/>
      <c r="W27" s="95"/>
    </row>
    <row r="28" spans="1:23" s="73" customFormat="1" ht="56.25" customHeight="1">
      <c r="A28" s="75"/>
      <c r="B28" s="278" t="s">
        <v>94</v>
      </c>
      <c r="C28" s="279"/>
      <c r="D28" s="279"/>
      <c r="E28" s="280"/>
      <c r="F28" s="117"/>
      <c r="G28" s="95"/>
      <c r="H28" s="95"/>
      <c r="I28" s="95"/>
      <c r="J28" s="95"/>
      <c r="K28" s="95"/>
      <c r="L28" s="95"/>
      <c r="M28" s="95"/>
      <c r="N28" s="95"/>
      <c r="O28" s="95"/>
      <c r="P28" s="95"/>
      <c r="Q28" s="74"/>
      <c r="W28" s="95"/>
    </row>
    <row r="29" spans="1:6" ht="27" customHeight="1">
      <c r="A29" s="75" t="s">
        <v>49</v>
      </c>
      <c r="B29" s="274" t="s">
        <v>93</v>
      </c>
      <c r="C29" s="274"/>
      <c r="D29" s="274"/>
      <c r="E29" s="274"/>
      <c r="F29" s="117"/>
    </row>
    <row r="30" spans="1:23" s="119" customFormat="1" ht="63.75" customHeight="1">
      <c r="A30" s="75" t="s">
        <v>78</v>
      </c>
      <c r="B30" s="275" t="s">
        <v>130</v>
      </c>
      <c r="C30" s="275"/>
      <c r="D30" s="275"/>
      <c r="E30" s="275"/>
      <c r="G30" s="120"/>
      <c r="H30" s="120"/>
      <c r="I30" s="120"/>
      <c r="J30" s="120"/>
      <c r="K30" s="120"/>
      <c r="L30" s="120"/>
      <c r="M30" s="120"/>
      <c r="N30" s="120"/>
      <c r="O30" s="120"/>
      <c r="P30" s="120"/>
      <c r="Q30" s="121"/>
      <c r="W30" s="122"/>
    </row>
    <row r="31" spans="1:17" s="124" customFormat="1" ht="15" customHeight="1">
      <c r="A31" s="123"/>
      <c r="C31" s="125"/>
      <c r="D31" s="125"/>
      <c r="E31" s="125"/>
      <c r="F31" s="125"/>
      <c r="G31" s="125"/>
      <c r="H31" s="125"/>
      <c r="I31" s="125"/>
      <c r="J31" s="125"/>
      <c r="K31" s="125"/>
      <c r="L31" s="125"/>
      <c r="M31" s="125"/>
      <c r="N31" s="125"/>
      <c r="O31" s="125"/>
      <c r="P31" s="125"/>
      <c r="Q31" s="126"/>
    </row>
  </sheetData>
  <sheetProtection password="CC6F" sheet="1" objects="1" scenarios="1" formatColumns="0" formatRows="0"/>
  <protectedRanges>
    <protectedRange sqref="D2:D11 D14" name="Περιοχή3"/>
    <protectedRange sqref="C14" name="Περιοχή2"/>
    <protectedRange sqref="B10:B11" name="Περιοχή1"/>
  </protectedRanges>
  <mergeCells count="9">
    <mergeCell ref="B26:E26"/>
    <mergeCell ref="B30:E30"/>
    <mergeCell ref="B21:E21"/>
    <mergeCell ref="B24:E24"/>
    <mergeCell ref="B25:E25"/>
    <mergeCell ref="B29:E29"/>
    <mergeCell ref="B28:E28"/>
    <mergeCell ref="B23:E23"/>
    <mergeCell ref="D22:E22"/>
  </mergeCells>
  <printOptions horizontalCentered="1"/>
  <pageMargins left="0.7480314960629921" right="0.6692913385826772" top="0.35433070866141736" bottom="0.5905511811023623" header="0.2755905511811024" footer="0.15748031496062992"/>
  <pageSetup fitToHeight="1" fitToWidth="1" horizontalDpi="600" verticalDpi="600" orientation="landscape" paperSize="9" scale="41" r:id="rId1"/>
  <headerFooter scaleWithDoc="0" alignWithMargins="0">
    <oddFooter>&amp;L&amp;8Έντυπο: Ε.I.1_4
Έκδοση: 1η 
Ημ. Έκδοσης: 30.10.2015&amp;R&amp;8&amp;A</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IJ68"/>
  <sheetViews>
    <sheetView showGridLines="0" zoomScalePageLayoutView="0" workbookViewId="0" topLeftCell="A1">
      <pane xSplit="2" ySplit="2" topLeftCell="C3" activePane="bottomRight" state="frozen"/>
      <selection pane="topLeft" activeCell="A1" sqref="A1"/>
      <selection pane="topRight" activeCell="B1" sqref="B1"/>
      <selection pane="bottomLeft" activeCell="A2" sqref="A2"/>
      <selection pane="bottomRight" activeCell="F37" sqref="F37"/>
    </sheetView>
  </sheetViews>
  <sheetFormatPr defaultColWidth="9.140625" defaultRowHeight="12.75"/>
  <cols>
    <col min="1" max="1" width="24.140625" style="157" customWidth="1"/>
    <col min="2" max="2" width="14.00390625" style="157" customWidth="1"/>
    <col min="3" max="32" width="11.28125" style="157" customWidth="1"/>
    <col min="33" max="244" width="9.140625" style="158" customWidth="1"/>
    <col min="245" max="16384" width="9.140625" style="157" customWidth="1"/>
  </cols>
  <sheetData>
    <row r="1" spans="1:244" s="130" customFormat="1" ht="22.5" customHeight="1">
      <c r="A1" s="129" t="s">
        <v>54</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2:244" s="132" customFormat="1" ht="14.25" customHeight="1">
      <c r="B2" s="133" t="s">
        <v>99</v>
      </c>
      <c r="C2" s="133">
        <f>+'ΓΕΝΙΚΑ ΣΤΟΙΧΕΙΑ'!C8</f>
        <v>0</v>
      </c>
      <c r="D2" s="133">
        <f>+C2+1</f>
        <v>1</v>
      </c>
      <c r="E2" s="133">
        <f aca="true" t="shared" si="0" ref="E2:AF2">+D2+1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ht="11.25">
      <c r="A3" s="135" t="s">
        <v>13</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ht="11.25">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ht="11.25">
      <c r="A5" s="140" t="s">
        <v>50</v>
      </c>
      <c r="B5" s="141"/>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c r="A7" s="140" t="s">
        <v>0</v>
      </c>
      <c r="B7" s="144">
        <f>SUM(C7:AF7)</f>
        <v>0</v>
      </c>
      <c r="C7" s="145">
        <f>+C5*C6</f>
        <v>0</v>
      </c>
      <c r="D7" s="145">
        <f>+D5*D6</f>
        <v>0</v>
      </c>
      <c r="E7" s="145">
        <f aca="true" t="shared" si="1" ref="E7:AF7">+E5*E6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ht="11.25">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3" t="s">
        <v>0</v>
      </c>
      <c r="B11" s="149">
        <f>SUM(C11:AF11)</f>
        <v>0</v>
      </c>
      <c r="C11" s="150">
        <f>+C9*C10</f>
        <v>0</v>
      </c>
      <c r="D11" s="150">
        <f>+D9*D10</f>
        <v>0</v>
      </c>
      <c r="E11" s="150">
        <f aca="true" t="shared" si="2" ref="E11:AF11">+E9*E10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c r="A12" s="151" t="s">
        <v>97</v>
      </c>
      <c r="B12" s="152">
        <f>SUM(C12:AF12)</f>
        <v>0</v>
      </c>
      <c r="C12" s="153">
        <f>+C7-C11</f>
        <v>0</v>
      </c>
      <c r="D12" s="153">
        <f>+D7-D11</f>
        <v>0</v>
      </c>
      <c r="E12" s="153">
        <f aca="true" t="shared" si="3" ref="E12:AF12">+E7-E11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ht="11.25">
      <c r="A14" s="135" t="s">
        <v>14</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ht="11.25">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ht="11.25">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c r="A18" s="140" t="s">
        <v>0</v>
      </c>
      <c r="B18" s="144">
        <f>SUM(C18:AF18)</f>
        <v>0</v>
      </c>
      <c r="C18" s="145">
        <f aca="true" t="shared" si="4" ref="C18:AF18">+C16*C17</f>
        <v>0</v>
      </c>
      <c r="D18" s="145">
        <f t="shared" si="4"/>
        <v>0</v>
      </c>
      <c r="E18" s="145">
        <f t="shared" si="4"/>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ht="11.25">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3" t="s">
        <v>0</v>
      </c>
      <c r="B22" s="149">
        <f>SUM(C22:AF22)</f>
        <v>0</v>
      </c>
      <c r="C22" s="150">
        <f aca="true" t="shared" si="5" ref="C22:AF22">+C20*C21</f>
        <v>0</v>
      </c>
      <c r="D22" s="150">
        <f t="shared" si="5"/>
        <v>0</v>
      </c>
      <c r="E22" s="150">
        <f t="shared" si="5"/>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c r="A23" s="151" t="s">
        <v>100</v>
      </c>
      <c r="B23" s="152">
        <f>SUM(C23:AF23)</f>
        <v>0</v>
      </c>
      <c r="C23" s="153">
        <f aca="true" t="shared" si="6" ref="C23:AF23">+C18-C22</f>
        <v>0</v>
      </c>
      <c r="D23" s="153">
        <f t="shared" si="6"/>
        <v>0</v>
      </c>
      <c r="E23" s="153">
        <f t="shared" si="6"/>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ht="11.25">
      <c r="A25" s="135" t="s">
        <v>15</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ht="11.25">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ht="11.25">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c r="A29" s="140" t="s">
        <v>0</v>
      </c>
      <c r="B29" s="144">
        <f>SUM(C29:AF29)</f>
        <v>0</v>
      </c>
      <c r="C29" s="145">
        <f aca="true" t="shared" si="7" ref="C29:AF29">+C27*C28</f>
        <v>0</v>
      </c>
      <c r="D29" s="145">
        <f t="shared" si="7"/>
        <v>0</v>
      </c>
      <c r="E29" s="145">
        <f t="shared" si="7"/>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ht="11.25">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3" t="s">
        <v>0</v>
      </c>
      <c r="B33" s="149">
        <f>SUM(C33:AF33)</f>
        <v>0</v>
      </c>
      <c r="C33" s="150">
        <f aca="true" t="shared" si="8" ref="C33:AF33">+C31*C32</f>
        <v>0</v>
      </c>
      <c r="D33" s="150">
        <f t="shared" si="8"/>
        <v>0</v>
      </c>
      <c r="E33" s="150">
        <f t="shared" si="8"/>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c r="A34" s="151" t="s">
        <v>101</v>
      </c>
      <c r="B34" s="152">
        <f>SUM(C34:AF34)</f>
        <v>0</v>
      </c>
      <c r="C34" s="153">
        <f aca="true" t="shared" si="9" ref="C34:AF34">+C29-C33</f>
        <v>0</v>
      </c>
      <c r="D34" s="153">
        <f t="shared" si="9"/>
        <v>0</v>
      </c>
      <c r="E34" s="153">
        <f t="shared" si="9"/>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ht="11.25">
      <c r="A36" s="135" t="s">
        <v>24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ht="11.25">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ht="11.25">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c r="A40" s="140" t="s">
        <v>0</v>
      </c>
      <c r="B40" s="144">
        <f>SUM(C40:AF40)</f>
        <v>0</v>
      </c>
      <c r="C40" s="145">
        <f aca="true" t="shared" si="10" ref="C40:AF40">+C38*C39</f>
        <v>0</v>
      </c>
      <c r="D40" s="145">
        <f t="shared" si="10"/>
        <v>0</v>
      </c>
      <c r="E40" s="145">
        <f t="shared" si="10"/>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ht="11.25">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3" t="s">
        <v>0</v>
      </c>
      <c r="B44" s="149">
        <f>SUM(C44:AF44)</f>
        <v>0</v>
      </c>
      <c r="C44" s="150">
        <f aca="true" t="shared" si="11" ref="C44:AF44">+C42*C43</f>
        <v>0</v>
      </c>
      <c r="D44" s="150">
        <f t="shared" si="11"/>
        <v>0</v>
      </c>
      <c r="E44" s="150">
        <f t="shared" si="11"/>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c r="A45" s="151" t="s">
        <v>102</v>
      </c>
      <c r="B45" s="152">
        <f>SUM(C45:AF45)</f>
        <v>0</v>
      </c>
      <c r="C45" s="153">
        <f aca="true" t="shared" si="12" ref="C45:AF45">+C40-C44</f>
        <v>0</v>
      </c>
      <c r="D45" s="153">
        <f t="shared" si="12"/>
        <v>0</v>
      </c>
      <c r="E45" s="153">
        <f t="shared" si="12"/>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ht="11.25">
      <c r="A47" s="135" t="s">
        <v>25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ht="11.25">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ht="11.25">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c r="A51" s="140" t="s">
        <v>0</v>
      </c>
      <c r="B51" s="144">
        <f>SUM(C51:AF51)</f>
        <v>0</v>
      </c>
      <c r="C51" s="145">
        <f aca="true" t="shared" si="13" ref="C51:AF51">+C49*C50</f>
        <v>0</v>
      </c>
      <c r="D51" s="145">
        <f t="shared" si="13"/>
        <v>0</v>
      </c>
      <c r="E51" s="145">
        <f t="shared" si="13"/>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ht="11.25">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3" t="s">
        <v>0</v>
      </c>
      <c r="B55" s="149">
        <f>SUM(C55:AF55)</f>
        <v>0</v>
      </c>
      <c r="C55" s="150">
        <f aca="true" t="shared" si="14" ref="C55:AF55">+C53*C54</f>
        <v>0</v>
      </c>
      <c r="D55" s="150">
        <f t="shared" si="14"/>
        <v>0</v>
      </c>
      <c r="E55" s="150">
        <f t="shared" si="14"/>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c r="A56" s="151" t="s">
        <v>103</v>
      </c>
      <c r="B56" s="152">
        <f>SUM(C56:AF56)</f>
        <v>0</v>
      </c>
      <c r="C56" s="153">
        <f aca="true" t="shared" si="15" ref="C56:AF56">+C51-C55</f>
        <v>0</v>
      </c>
      <c r="D56" s="153">
        <f t="shared" si="15"/>
        <v>0</v>
      </c>
      <c r="E56" s="153">
        <f t="shared" si="15"/>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c r="A58" s="283" t="s">
        <v>106</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5"/>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c r="A59" s="283" t="s">
        <v>107</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5"/>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c r="A60" s="283" t="s">
        <v>108</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5"/>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c r="A61" s="283" t="s">
        <v>109</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5"/>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c r="A62" s="283" t="s">
        <v>110</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5"/>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ht="11.25">
      <c r="A63" s="156" t="s">
        <v>17</v>
      </c>
    </row>
    <row r="64" ht="11.25">
      <c r="A64" s="159" t="s">
        <v>135</v>
      </c>
    </row>
    <row r="65" ht="11.25">
      <c r="A65" s="159" t="s">
        <v>131</v>
      </c>
    </row>
    <row r="66" ht="11.25">
      <c r="A66" s="159" t="s">
        <v>132</v>
      </c>
    </row>
    <row r="67" ht="11.25">
      <c r="A67" s="104" t="s">
        <v>46</v>
      </c>
    </row>
    <row r="68" ht="11.25">
      <c r="A68" s="104" t="s">
        <v>58</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scaleWithDoc="0">
    <oddFooter>&amp;L&amp;8Έντυπο: Ε.I.1_4
Έκδοση: 1η 
Ημ. Έκδοσης: 30.10.2015&amp;R&amp;8&amp;A</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2:K39"/>
  <sheetViews>
    <sheetView showGridLines="0" zoomScalePageLayoutView="0" workbookViewId="0" topLeftCell="A1">
      <selection activeCell="M32" sqref="M32"/>
    </sheetView>
  </sheetViews>
  <sheetFormatPr defaultColWidth="9.140625" defaultRowHeight="12.75"/>
  <cols>
    <col min="1" max="1" width="3.28125" style="1" customWidth="1"/>
    <col min="2" max="2" width="8.421875" style="161" customWidth="1"/>
    <col min="3" max="7" width="17.421875" style="1" customWidth="1"/>
    <col min="8" max="8" width="19.140625" style="1" customWidth="1"/>
    <col min="9" max="16384" width="9.140625" style="1" customWidth="1"/>
  </cols>
  <sheetData>
    <row r="1" ht="13.5" thickBot="1"/>
    <row r="2" spans="2:8" ht="13.5" thickBot="1">
      <c r="B2" s="33" t="s">
        <v>104</v>
      </c>
      <c r="C2" s="35"/>
      <c r="D2" s="35"/>
      <c r="E2" s="35"/>
      <c r="F2" s="35"/>
      <c r="G2" s="35"/>
      <c r="H2" s="34"/>
    </row>
    <row r="3" spans="2:8" ht="13.5" thickBot="1">
      <c r="B3" s="162"/>
      <c r="C3" s="2"/>
      <c r="D3" s="2"/>
      <c r="E3" s="2"/>
      <c r="F3" s="2"/>
      <c r="G3" s="2"/>
      <c r="H3" s="163"/>
    </row>
    <row r="4" spans="2:8" ht="22.5">
      <c r="B4" s="166" t="s">
        <v>8</v>
      </c>
      <c r="C4" s="36" t="s">
        <v>97</v>
      </c>
      <c r="D4" s="36" t="s">
        <v>100</v>
      </c>
      <c r="E4" s="36" t="s">
        <v>101</v>
      </c>
      <c r="F4" s="36" t="s">
        <v>102</v>
      </c>
      <c r="G4" s="36" t="s">
        <v>103</v>
      </c>
      <c r="H4" s="168" t="s">
        <v>105</v>
      </c>
    </row>
    <row r="5" spans="2:8" ht="12.75">
      <c r="B5" s="167">
        <f>'ΚΟΣΤΟΣ ΕΠΕΝΔΥΣΗΣ'!B5</f>
        <v>0</v>
      </c>
      <c r="C5" s="6"/>
      <c r="D5" s="6"/>
      <c r="E5" s="6"/>
      <c r="F5" s="7"/>
      <c r="G5" s="7"/>
      <c r="H5" s="169">
        <f>SUM(C5:G5)</f>
        <v>0</v>
      </c>
    </row>
    <row r="6" spans="2:8" ht="12.75">
      <c r="B6" s="167">
        <f aca="true" t="shared" si="0" ref="B6:B34">B5+1</f>
        <v>1</v>
      </c>
      <c r="C6" s="6"/>
      <c r="D6" s="6"/>
      <c r="E6" s="6"/>
      <c r="F6" s="7"/>
      <c r="G6" s="7"/>
      <c r="H6" s="169">
        <f aca="true" t="shared" si="1" ref="H6:H34">SUM(C6:G6)</f>
        <v>0</v>
      </c>
    </row>
    <row r="7" spans="2:8" ht="12.75">
      <c r="B7" s="167">
        <f t="shared" si="0"/>
        <v>2</v>
      </c>
      <c r="C7" s="6"/>
      <c r="D7" s="6"/>
      <c r="E7" s="6"/>
      <c r="F7" s="7"/>
      <c r="G7" s="7"/>
      <c r="H7" s="169">
        <f t="shared" si="1"/>
        <v>0</v>
      </c>
    </row>
    <row r="8" spans="2:8" ht="12.75">
      <c r="B8" s="167">
        <f t="shared" si="0"/>
        <v>3</v>
      </c>
      <c r="C8" s="6"/>
      <c r="D8" s="6"/>
      <c r="E8" s="6"/>
      <c r="F8" s="7"/>
      <c r="G8" s="7"/>
      <c r="H8" s="169">
        <f t="shared" si="1"/>
        <v>0</v>
      </c>
    </row>
    <row r="9" spans="2:8" ht="12.75">
      <c r="B9" s="167">
        <f t="shared" si="0"/>
        <v>4</v>
      </c>
      <c r="C9" s="6"/>
      <c r="D9" s="6"/>
      <c r="E9" s="6"/>
      <c r="F9" s="7"/>
      <c r="G9" s="7"/>
      <c r="H9" s="169">
        <f t="shared" si="1"/>
        <v>0</v>
      </c>
    </row>
    <row r="10" spans="2:8" ht="12.75">
      <c r="B10" s="167">
        <f t="shared" si="0"/>
        <v>5</v>
      </c>
      <c r="C10" s="6"/>
      <c r="D10" s="6"/>
      <c r="E10" s="6"/>
      <c r="F10" s="7"/>
      <c r="G10" s="7"/>
      <c r="H10" s="169">
        <f t="shared" si="1"/>
        <v>0</v>
      </c>
    </row>
    <row r="11" spans="2:8" ht="12.75">
      <c r="B11" s="167">
        <f t="shared" si="0"/>
        <v>6</v>
      </c>
      <c r="C11" s="6"/>
      <c r="D11" s="6"/>
      <c r="E11" s="6"/>
      <c r="F11" s="7"/>
      <c r="G11" s="7"/>
      <c r="H11" s="169">
        <f t="shared" si="1"/>
        <v>0</v>
      </c>
    </row>
    <row r="12" spans="2:8" ht="12.75">
      <c r="B12" s="167">
        <f t="shared" si="0"/>
        <v>7</v>
      </c>
      <c r="C12" s="6"/>
      <c r="D12" s="6"/>
      <c r="E12" s="6"/>
      <c r="F12" s="7"/>
      <c r="G12" s="7"/>
      <c r="H12" s="169">
        <f t="shared" si="1"/>
        <v>0</v>
      </c>
    </row>
    <row r="13" spans="2:8" ht="12.75">
      <c r="B13" s="167">
        <f t="shared" si="0"/>
        <v>8</v>
      </c>
      <c r="C13" s="6"/>
      <c r="D13" s="6"/>
      <c r="E13" s="6"/>
      <c r="F13" s="7"/>
      <c r="G13" s="7"/>
      <c r="H13" s="169">
        <f t="shared" si="1"/>
        <v>0</v>
      </c>
    </row>
    <row r="14" spans="2:8" ht="12.75">
      <c r="B14" s="167">
        <f t="shared" si="0"/>
        <v>9</v>
      </c>
      <c r="C14" s="6"/>
      <c r="D14" s="6"/>
      <c r="E14" s="6"/>
      <c r="F14" s="7"/>
      <c r="G14" s="7"/>
      <c r="H14" s="169">
        <f t="shared" si="1"/>
        <v>0</v>
      </c>
    </row>
    <row r="15" spans="2:8" ht="12.75">
      <c r="B15" s="167">
        <f t="shared" si="0"/>
        <v>10</v>
      </c>
      <c r="C15" s="6"/>
      <c r="D15" s="6"/>
      <c r="E15" s="6"/>
      <c r="F15" s="7"/>
      <c r="G15" s="7"/>
      <c r="H15" s="169">
        <f t="shared" si="1"/>
        <v>0</v>
      </c>
    </row>
    <row r="16" spans="2:8" ht="12.75">
      <c r="B16" s="167">
        <f t="shared" si="0"/>
        <v>11</v>
      </c>
      <c r="C16" s="6"/>
      <c r="D16" s="6"/>
      <c r="E16" s="6"/>
      <c r="F16" s="7"/>
      <c r="G16" s="7"/>
      <c r="H16" s="169">
        <f t="shared" si="1"/>
        <v>0</v>
      </c>
    </row>
    <row r="17" spans="2:8" ht="12.75">
      <c r="B17" s="167">
        <f t="shared" si="0"/>
        <v>12</v>
      </c>
      <c r="C17" s="6"/>
      <c r="D17" s="6"/>
      <c r="E17" s="6"/>
      <c r="F17" s="7"/>
      <c r="G17" s="7"/>
      <c r="H17" s="169">
        <f>SUM(C17:G17)</f>
        <v>0</v>
      </c>
    </row>
    <row r="18" spans="2:8" ht="12.75">
      <c r="B18" s="167">
        <f t="shared" si="0"/>
        <v>13</v>
      </c>
      <c r="C18" s="6"/>
      <c r="D18" s="6"/>
      <c r="E18" s="6"/>
      <c r="F18" s="7"/>
      <c r="G18" s="7"/>
      <c r="H18" s="169">
        <f t="shared" si="1"/>
        <v>0</v>
      </c>
    </row>
    <row r="19" spans="2:8" ht="12.75">
      <c r="B19" s="167">
        <f t="shared" si="0"/>
        <v>14</v>
      </c>
      <c r="C19" s="6"/>
      <c r="D19" s="6"/>
      <c r="E19" s="6"/>
      <c r="F19" s="7"/>
      <c r="G19" s="7"/>
      <c r="H19" s="169">
        <f t="shared" si="1"/>
        <v>0</v>
      </c>
    </row>
    <row r="20" spans="2:8" ht="12.75">
      <c r="B20" s="167">
        <f t="shared" si="0"/>
        <v>15</v>
      </c>
      <c r="C20" s="6"/>
      <c r="D20" s="6"/>
      <c r="E20" s="6"/>
      <c r="F20" s="7"/>
      <c r="G20" s="7"/>
      <c r="H20" s="169">
        <f t="shared" si="1"/>
        <v>0</v>
      </c>
    </row>
    <row r="21" spans="2:8" ht="12.75">
      <c r="B21" s="167">
        <f t="shared" si="0"/>
        <v>16</v>
      </c>
      <c r="C21" s="6"/>
      <c r="D21" s="6"/>
      <c r="E21" s="6"/>
      <c r="F21" s="7"/>
      <c r="G21" s="7"/>
      <c r="H21" s="169">
        <f t="shared" si="1"/>
        <v>0</v>
      </c>
    </row>
    <row r="22" spans="2:8" ht="12.75">
      <c r="B22" s="167">
        <f t="shared" si="0"/>
        <v>17</v>
      </c>
      <c r="C22" s="6"/>
      <c r="D22" s="6"/>
      <c r="E22" s="6"/>
      <c r="F22" s="7"/>
      <c r="G22" s="7"/>
      <c r="H22" s="169">
        <f t="shared" si="1"/>
        <v>0</v>
      </c>
    </row>
    <row r="23" spans="2:8" ht="12.75">
      <c r="B23" s="167">
        <f t="shared" si="0"/>
        <v>18</v>
      </c>
      <c r="C23" s="6"/>
      <c r="D23" s="6"/>
      <c r="E23" s="6"/>
      <c r="F23" s="7"/>
      <c r="G23" s="7"/>
      <c r="H23" s="169">
        <f t="shared" si="1"/>
        <v>0</v>
      </c>
    </row>
    <row r="24" spans="2:8" ht="12.75">
      <c r="B24" s="167">
        <f t="shared" si="0"/>
        <v>19</v>
      </c>
      <c r="C24" s="6"/>
      <c r="D24" s="6"/>
      <c r="E24" s="6"/>
      <c r="F24" s="7"/>
      <c r="G24" s="7"/>
      <c r="H24" s="169">
        <f t="shared" si="1"/>
        <v>0</v>
      </c>
    </row>
    <row r="25" spans="2:8" ht="12.75">
      <c r="B25" s="167">
        <f t="shared" si="0"/>
        <v>20</v>
      </c>
      <c r="C25" s="6"/>
      <c r="D25" s="6"/>
      <c r="E25" s="6"/>
      <c r="F25" s="7"/>
      <c r="G25" s="7"/>
      <c r="H25" s="169">
        <f t="shared" si="1"/>
        <v>0</v>
      </c>
    </row>
    <row r="26" spans="2:8" ht="12.75">
      <c r="B26" s="167">
        <f t="shared" si="0"/>
        <v>21</v>
      </c>
      <c r="C26" s="6"/>
      <c r="D26" s="6"/>
      <c r="E26" s="6"/>
      <c r="F26" s="7"/>
      <c r="G26" s="7"/>
      <c r="H26" s="169">
        <f>SUM(C26:G26)</f>
        <v>0</v>
      </c>
    </row>
    <row r="27" spans="2:8" ht="12.75">
      <c r="B27" s="167">
        <f t="shared" si="0"/>
        <v>22</v>
      </c>
      <c r="C27" s="6"/>
      <c r="D27" s="6"/>
      <c r="E27" s="6"/>
      <c r="F27" s="7"/>
      <c r="G27" s="7"/>
      <c r="H27" s="169">
        <f t="shared" si="1"/>
        <v>0</v>
      </c>
    </row>
    <row r="28" spans="2:8" ht="12.75">
      <c r="B28" s="167">
        <f t="shared" si="0"/>
        <v>23</v>
      </c>
      <c r="C28" s="6"/>
      <c r="D28" s="6"/>
      <c r="E28" s="6"/>
      <c r="F28" s="7"/>
      <c r="G28" s="7"/>
      <c r="H28" s="169">
        <f t="shared" si="1"/>
        <v>0</v>
      </c>
    </row>
    <row r="29" spans="2:8" ht="12.75">
      <c r="B29" s="167">
        <f t="shared" si="0"/>
        <v>24</v>
      </c>
      <c r="C29" s="6"/>
      <c r="D29" s="6"/>
      <c r="E29" s="6"/>
      <c r="F29" s="7"/>
      <c r="G29" s="7"/>
      <c r="H29" s="169">
        <f t="shared" si="1"/>
        <v>0</v>
      </c>
    </row>
    <row r="30" spans="2:8" ht="12.75">
      <c r="B30" s="167">
        <f t="shared" si="0"/>
        <v>25</v>
      </c>
      <c r="C30" s="6"/>
      <c r="D30" s="6"/>
      <c r="E30" s="6"/>
      <c r="F30" s="7"/>
      <c r="G30" s="7"/>
      <c r="H30" s="169">
        <f t="shared" si="1"/>
        <v>0</v>
      </c>
    </row>
    <row r="31" spans="2:8" ht="12.75">
      <c r="B31" s="167">
        <f t="shared" si="0"/>
        <v>26</v>
      </c>
      <c r="C31" s="6"/>
      <c r="D31" s="6"/>
      <c r="E31" s="6"/>
      <c r="F31" s="7"/>
      <c r="G31" s="7"/>
      <c r="H31" s="169">
        <f t="shared" si="1"/>
        <v>0</v>
      </c>
    </row>
    <row r="32" spans="2:8" ht="12.75">
      <c r="B32" s="167">
        <f t="shared" si="0"/>
        <v>27</v>
      </c>
      <c r="C32" s="6"/>
      <c r="D32" s="6"/>
      <c r="E32" s="6"/>
      <c r="F32" s="7"/>
      <c r="G32" s="7"/>
      <c r="H32" s="169">
        <f t="shared" si="1"/>
        <v>0</v>
      </c>
    </row>
    <row r="33" spans="2:8" ht="12.75">
      <c r="B33" s="167">
        <f t="shared" si="0"/>
        <v>28</v>
      </c>
      <c r="C33" s="6"/>
      <c r="D33" s="6"/>
      <c r="E33" s="6"/>
      <c r="F33" s="7"/>
      <c r="G33" s="7"/>
      <c r="H33" s="169">
        <f t="shared" si="1"/>
        <v>0</v>
      </c>
    </row>
    <row r="34" spans="2:8" ht="12.75">
      <c r="B34" s="167">
        <f t="shared" si="0"/>
        <v>29</v>
      </c>
      <c r="C34" s="6"/>
      <c r="D34" s="6"/>
      <c r="E34" s="6"/>
      <c r="F34" s="7"/>
      <c r="G34" s="7"/>
      <c r="H34" s="169">
        <f t="shared" si="1"/>
        <v>0</v>
      </c>
    </row>
    <row r="35" spans="2:8" ht="13.5" thickBot="1">
      <c r="B35" s="65" t="s">
        <v>0</v>
      </c>
      <c r="C35" s="62">
        <f aca="true" t="shared" si="2" ref="C35:H35">SUM(C5:C34)</f>
        <v>0</v>
      </c>
      <c r="D35" s="62">
        <f t="shared" si="2"/>
        <v>0</v>
      </c>
      <c r="E35" s="62">
        <f t="shared" si="2"/>
        <v>0</v>
      </c>
      <c r="F35" s="62">
        <f t="shared" si="2"/>
        <v>0</v>
      </c>
      <c r="G35" s="62">
        <f t="shared" si="2"/>
        <v>0</v>
      </c>
      <c r="H35" s="63">
        <f t="shared" si="2"/>
        <v>0</v>
      </c>
    </row>
    <row r="37" spans="2:11" ht="12.75">
      <c r="B37" s="156" t="s">
        <v>17</v>
      </c>
      <c r="C37" s="3"/>
      <c r="D37" s="3"/>
      <c r="E37" s="3"/>
      <c r="F37" s="3"/>
      <c r="G37" s="3"/>
      <c r="H37" s="3"/>
      <c r="I37" s="3"/>
      <c r="J37" s="3"/>
      <c r="K37" s="3"/>
    </row>
    <row r="38" spans="2:11" ht="12.75">
      <c r="B38" s="164" t="s">
        <v>52</v>
      </c>
      <c r="C38" s="3"/>
      <c r="D38" s="3"/>
      <c r="E38" s="3"/>
      <c r="F38" s="3"/>
      <c r="G38" s="3"/>
      <c r="H38" s="3"/>
      <c r="I38" s="3"/>
      <c r="J38" s="3"/>
      <c r="K38" s="3"/>
    </row>
    <row r="39" spans="1:2" ht="12.75">
      <c r="A39" s="3"/>
      <c r="B39" s="165" t="s">
        <v>53</v>
      </c>
    </row>
  </sheetData>
  <sheetProtection formatColumns="0" formatRows="0" selectLockedCells="1"/>
  <protectedRanges>
    <protectedRange sqref="C4:G4" name="Περιοχή1"/>
  </protectedRanges>
  <printOptions horizontalCentered="1"/>
  <pageMargins left="0.7480314960629921" right="0.6692913385826772" top="0.4724409448818898" bottom="0.6692913385826772" header="0.4724409448818898" footer="0.15748031496062992"/>
  <pageSetup fitToHeight="1" fitToWidth="1" horizontalDpi="600" verticalDpi="600" orientation="landscape" paperSize="9" r:id="rId1"/>
  <headerFooter scaleWithDoc="0">
    <oddFooter>&amp;L&amp;8Έντυπο: Ε.I.1_4
Έκδοση: 1η 
Ημ. Έκδοσης: 30.10.2015&amp;R&amp;8&amp;A</oddFooter>
  </headerFooter>
</worksheet>
</file>

<file path=xl/worksheets/sheet6.xml><?xml version="1.0" encoding="utf-8"?>
<worksheet xmlns="http://schemas.openxmlformats.org/spreadsheetml/2006/main" xmlns:r="http://schemas.openxmlformats.org/officeDocument/2006/relationships">
  <dimension ref="A1:IJ69"/>
  <sheetViews>
    <sheetView showGridLines="0" zoomScalePageLayoutView="0" workbookViewId="0" topLeftCell="A1">
      <pane xSplit="2" ySplit="2" topLeftCell="C6" activePane="bottomRight" state="frozen"/>
      <selection pane="topLeft" activeCell="A1" sqref="A1"/>
      <selection pane="topRight" activeCell="B1" sqref="B1"/>
      <selection pane="bottomLeft" activeCell="A3" sqref="A3"/>
      <selection pane="bottomRight" activeCell="K17" sqref="K17"/>
    </sheetView>
  </sheetViews>
  <sheetFormatPr defaultColWidth="9.140625" defaultRowHeight="12.75"/>
  <cols>
    <col min="1" max="1" width="24.140625" style="157" customWidth="1"/>
    <col min="2" max="2" width="14.00390625" style="157" customWidth="1"/>
    <col min="3" max="32" width="11.28125" style="157" customWidth="1"/>
    <col min="33" max="244" width="9.140625" style="158" customWidth="1"/>
    <col min="245" max="16384" width="9.140625" style="157" customWidth="1"/>
  </cols>
  <sheetData>
    <row r="1" spans="1:244" s="130" customFormat="1" ht="22.5" customHeight="1">
      <c r="A1" s="129" t="s">
        <v>83</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2:244" s="132" customFormat="1" ht="14.25" customHeight="1">
      <c r="B2" s="133" t="s">
        <v>99</v>
      </c>
      <c r="C2" s="133">
        <f>+'ΓΕΝΙΚΑ ΣΤΟΙΧΕΙΑ'!C8</f>
        <v>0</v>
      </c>
      <c r="D2" s="133">
        <f>+C2+1</f>
        <v>1</v>
      </c>
      <c r="E2" s="133">
        <f aca="true" t="shared" si="0" ref="E2:AF2">+D2+1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ht="11.25">
      <c r="A3" s="135" t="s">
        <v>111</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ht="11.25">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ht="11.25">
      <c r="A5" s="140" t="s">
        <v>50</v>
      </c>
      <c r="B5" s="143"/>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c r="A7" s="140" t="s">
        <v>0</v>
      </c>
      <c r="B7" s="144">
        <f>SUM(C7:AF7)</f>
        <v>0</v>
      </c>
      <c r="C7" s="145">
        <f>+C5*C6</f>
        <v>0</v>
      </c>
      <c r="D7" s="145">
        <f>+D5*D6</f>
        <v>0</v>
      </c>
      <c r="E7" s="145">
        <f aca="true" t="shared" si="1" ref="E7:AF7">+E5*E6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ht="11.25">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3" t="s">
        <v>0</v>
      </c>
      <c r="B11" s="149">
        <f>SUM(C11:AF11)</f>
        <v>0</v>
      </c>
      <c r="C11" s="150">
        <f>+C9*C10</f>
        <v>0</v>
      </c>
      <c r="D11" s="150">
        <f>+D9*D10</f>
        <v>0</v>
      </c>
      <c r="E11" s="150">
        <f aca="true" t="shared" si="2" ref="E11:AF11">+E9*E10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c r="A12" s="151" t="s">
        <v>116</v>
      </c>
      <c r="B12" s="152">
        <f>SUM(C12:AF12)</f>
        <v>0</v>
      </c>
      <c r="C12" s="153">
        <f>+C7-C11</f>
        <v>0</v>
      </c>
      <c r="D12" s="153">
        <f>+D7-D11</f>
        <v>0</v>
      </c>
      <c r="E12" s="153">
        <f aca="true" t="shared" si="3" ref="E12:AF12">+E7-E11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ht="11.25">
      <c r="A14" s="135" t="s">
        <v>112</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ht="11.25">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ht="11.25">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c r="A18" s="140" t="s">
        <v>0</v>
      </c>
      <c r="B18" s="144">
        <f>SUM(C18:AF18)</f>
        <v>0</v>
      </c>
      <c r="C18" s="145">
        <f>+C16*C17</f>
        <v>0</v>
      </c>
      <c r="D18" s="145">
        <f>+D16*D17</f>
        <v>0</v>
      </c>
      <c r="E18" s="145">
        <f aca="true" t="shared" si="4" ref="E18:AF18">+E16*E17</f>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ht="11.25">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3" t="s">
        <v>0</v>
      </c>
      <c r="B22" s="149">
        <f>SUM(C22:AF22)</f>
        <v>0</v>
      </c>
      <c r="C22" s="150">
        <f>+C20*C21</f>
        <v>0</v>
      </c>
      <c r="D22" s="150">
        <f>+D20*D21</f>
        <v>0</v>
      </c>
      <c r="E22" s="150">
        <f aca="true" t="shared" si="5" ref="E22:AF22">+E20*E21</f>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c r="A23" s="151" t="s">
        <v>117</v>
      </c>
      <c r="B23" s="152">
        <f>SUM(C23:AF23)</f>
        <v>0</v>
      </c>
      <c r="C23" s="153">
        <f>+C18-C22</f>
        <v>0</v>
      </c>
      <c r="D23" s="153">
        <f>+D18-D22</f>
        <v>0</v>
      </c>
      <c r="E23" s="153">
        <f aca="true" t="shared" si="6" ref="E23:AF23">+E18-E22</f>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ht="11.25">
      <c r="A25" s="135" t="s">
        <v>113</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ht="11.25">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ht="11.25">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c r="A29" s="140" t="s">
        <v>0</v>
      </c>
      <c r="B29" s="144">
        <f>SUM(C29:AF29)</f>
        <v>0</v>
      </c>
      <c r="C29" s="145">
        <f>+C27*C28</f>
        <v>0</v>
      </c>
      <c r="D29" s="145">
        <f>+D27*D28</f>
        <v>0</v>
      </c>
      <c r="E29" s="145">
        <f aca="true" t="shared" si="7" ref="E29:AF29">+E27*E28</f>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ht="11.25">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3" t="s">
        <v>0</v>
      </c>
      <c r="B33" s="149">
        <f>SUM(C33:AF33)</f>
        <v>0</v>
      </c>
      <c r="C33" s="150">
        <f>+C31*C32</f>
        <v>0</v>
      </c>
      <c r="D33" s="150">
        <f>+D31*D32</f>
        <v>0</v>
      </c>
      <c r="E33" s="150">
        <f aca="true" t="shared" si="8" ref="E33:AF33">+E31*E32</f>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c r="A34" s="151" t="s">
        <v>119</v>
      </c>
      <c r="B34" s="152">
        <f>SUM(C34:AF34)</f>
        <v>0</v>
      </c>
      <c r="C34" s="153">
        <f>+C29-C33</f>
        <v>0</v>
      </c>
      <c r="D34" s="153">
        <f>+D29-D33</f>
        <v>0</v>
      </c>
      <c r="E34" s="153">
        <f aca="true" t="shared" si="9" ref="E34:AF34">+E29-E33</f>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ht="11.25">
      <c r="A36" s="135" t="s">
        <v>114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ht="11.25">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ht="11.25">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c r="A40" s="140" t="s">
        <v>0</v>
      </c>
      <c r="B40" s="144">
        <f>SUM(C40:AF40)</f>
        <v>0</v>
      </c>
      <c r="C40" s="145">
        <f>+C38*C39</f>
        <v>0</v>
      </c>
      <c r="D40" s="145">
        <f>+D38*D39</f>
        <v>0</v>
      </c>
      <c r="E40" s="145">
        <f aca="true" t="shared" si="10" ref="E40:AF40">+E38*E39</f>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ht="11.25">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3" t="s">
        <v>0</v>
      </c>
      <c r="B44" s="149">
        <f>SUM(C44:AF44)</f>
        <v>0</v>
      </c>
      <c r="C44" s="150">
        <f>+C42*C43</f>
        <v>0</v>
      </c>
      <c r="D44" s="150">
        <f>+D42*D43</f>
        <v>0</v>
      </c>
      <c r="E44" s="150">
        <f aca="true" t="shared" si="11" ref="E44:AF44">+E42*E43</f>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c r="A45" s="151" t="s">
        <v>120</v>
      </c>
      <c r="B45" s="152">
        <f>SUM(C45:AF45)</f>
        <v>0</v>
      </c>
      <c r="C45" s="153">
        <f>+C40-C44</f>
        <v>0</v>
      </c>
      <c r="D45" s="153">
        <f>+D40-D44</f>
        <v>0</v>
      </c>
      <c r="E45" s="153">
        <f aca="true" t="shared" si="12" ref="E45:AF45">+E40-E44</f>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ht="11.25">
      <c r="A47" s="135" t="s">
        <v>115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ht="11.25">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ht="11.25">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c r="A51" s="140" t="s">
        <v>0</v>
      </c>
      <c r="B51" s="144">
        <f>SUM(C51:AF51)</f>
        <v>0</v>
      </c>
      <c r="C51" s="145">
        <f>+C49*C50</f>
        <v>0</v>
      </c>
      <c r="D51" s="145">
        <f>+D49*D50</f>
        <v>0</v>
      </c>
      <c r="E51" s="145">
        <f aca="true" t="shared" si="13" ref="E51:AF51">+E49*E50</f>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ht="11.25">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3" t="s">
        <v>0</v>
      </c>
      <c r="B55" s="149">
        <f>SUM(C55:AF55)</f>
        <v>0</v>
      </c>
      <c r="C55" s="150">
        <f>+C53*C54</f>
        <v>0</v>
      </c>
      <c r="D55" s="150">
        <f>+D53*D54</f>
        <v>0</v>
      </c>
      <c r="E55" s="150">
        <f aca="true" t="shared" si="14" ref="E55:AF55">+E53*E54</f>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c r="A56" s="151" t="s">
        <v>119</v>
      </c>
      <c r="B56" s="152">
        <f>SUM(C56:AF56)</f>
        <v>0</v>
      </c>
      <c r="C56" s="153">
        <f>+C51-C55</f>
        <v>0</v>
      </c>
      <c r="D56" s="153">
        <f>+D51-D55</f>
        <v>0</v>
      </c>
      <c r="E56" s="153">
        <f aca="true" t="shared" si="15" ref="E56:AF56">+E51-E55</f>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c r="A58" s="283" t="s">
        <v>121</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5"/>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c r="A59" s="283" t="s">
        <v>122</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5"/>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c r="A60" s="283" t="s">
        <v>123</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5"/>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c r="A61" s="283" t="s">
        <v>124</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5"/>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c r="A62" s="283" t="s">
        <v>125</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5"/>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ht="11.25">
      <c r="A63" s="160" t="s">
        <v>17</v>
      </c>
    </row>
    <row r="64" ht="11.25">
      <c r="A64" s="94" t="s">
        <v>136</v>
      </c>
    </row>
    <row r="65" ht="11.25">
      <c r="A65" s="159" t="s">
        <v>139</v>
      </c>
    </row>
    <row r="66" ht="11.25">
      <c r="A66" s="159" t="s">
        <v>132</v>
      </c>
    </row>
    <row r="67" ht="11.25">
      <c r="A67" s="96" t="s">
        <v>140</v>
      </c>
    </row>
    <row r="68" ht="11.25">
      <c r="A68" s="94" t="s">
        <v>137</v>
      </c>
    </row>
    <row r="69" ht="11.25">
      <c r="A69" s="101" t="s">
        <v>138</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scaleWithDoc="0">
    <oddFooter>&amp;L&amp;8Έντυπο: Ε.I.1_4
Έκδοση: 1η 
Ημ. Έκδοσης: 30.10.2015&amp;R&amp;8&amp;A</oddFooter>
  </headerFooter>
</worksheet>
</file>

<file path=xl/worksheets/sheet7.xml><?xml version="1.0" encoding="utf-8"?>
<worksheet xmlns="http://schemas.openxmlformats.org/spreadsheetml/2006/main" xmlns:r="http://schemas.openxmlformats.org/officeDocument/2006/relationships">
  <sheetPr codeName="Sheet9">
    <pageSetUpPr fitToPage="1"/>
  </sheetPr>
  <dimension ref="B2:IT38"/>
  <sheetViews>
    <sheetView showGridLines="0" zoomScalePageLayoutView="0" workbookViewId="0" topLeftCell="A19">
      <selection activeCell="B38" sqref="B38"/>
    </sheetView>
  </sheetViews>
  <sheetFormatPr defaultColWidth="9.140625" defaultRowHeight="12.75"/>
  <cols>
    <col min="1" max="1" width="3.421875" style="1" customWidth="1"/>
    <col min="2" max="2" width="9.7109375" style="170" customWidth="1"/>
    <col min="3" max="7" width="17.421875" style="1" customWidth="1"/>
    <col min="8" max="8" width="17.421875" style="171" customWidth="1"/>
    <col min="9" max="9" width="3.140625" style="1" customWidth="1"/>
    <col min="10" max="16384" width="9.140625" style="1" customWidth="1"/>
  </cols>
  <sheetData>
    <row r="1" ht="13.5" thickBot="1"/>
    <row r="2" spans="2:8" ht="13.5" thickBot="1">
      <c r="B2" s="38" t="s">
        <v>82</v>
      </c>
      <c r="C2" s="175"/>
      <c r="D2" s="175"/>
      <c r="E2" s="175"/>
      <c r="F2" s="175"/>
      <c r="G2" s="175"/>
      <c r="H2" s="176"/>
    </row>
    <row r="3" spans="2:8" ht="13.5" thickBot="1">
      <c r="B3" s="172"/>
      <c r="C3" s="2"/>
      <c r="D3" s="2"/>
      <c r="E3" s="2"/>
      <c r="F3" s="2"/>
      <c r="G3" s="2"/>
      <c r="H3" s="173"/>
    </row>
    <row r="4" spans="2:8" ht="33.75">
      <c r="B4" s="177" t="s">
        <v>8</v>
      </c>
      <c r="C4" s="37" t="s">
        <v>116</v>
      </c>
      <c r="D4" s="37" t="s">
        <v>117</v>
      </c>
      <c r="E4" s="37" t="s">
        <v>118</v>
      </c>
      <c r="F4" s="37" t="s">
        <v>119</v>
      </c>
      <c r="G4" s="37" t="s">
        <v>120</v>
      </c>
      <c r="H4" s="182" t="s">
        <v>126</v>
      </c>
    </row>
    <row r="5" spans="2:8" ht="12.75">
      <c r="B5" s="178">
        <f>'ΚΟΣΤΟΣ ΕΠΕΝΔΥΣΗΣ'!B5</f>
        <v>0</v>
      </c>
      <c r="C5" s="6"/>
      <c r="D5" s="6"/>
      <c r="E5" s="6"/>
      <c r="F5" s="7"/>
      <c r="G5" s="7"/>
      <c r="H5" s="61">
        <f aca="true" t="shared" si="0" ref="H5:H34">SUM(C5:G5)</f>
        <v>0</v>
      </c>
    </row>
    <row r="6" spans="2:8" ht="12.75">
      <c r="B6" s="178">
        <f aca="true" t="shared" si="1" ref="B6:B34">B5+1</f>
        <v>1</v>
      </c>
      <c r="C6" s="6"/>
      <c r="D6" s="6"/>
      <c r="E6" s="6"/>
      <c r="F6" s="7"/>
      <c r="G6" s="7"/>
      <c r="H6" s="61">
        <f t="shared" si="0"/>
        <v>0</v>
      </c>
    </row>
    <row r="7" spans="2:8" ht="12.75">
      <c r="B7" s="178">
        <f t="shared" si="1"/>
        <v>2</v>
      </c>
      <c r="C7" s="6"/>
      <c r="D7" s="6"/>
      <c r="E7" s="6"/>
      <c r="F7" s="7"/>
      <c r="G7" s="7"/>
      <c r="H7" s="61">
        <f t="shared" si="0"/>
        <v>0</v>
      </c>
    </row>
    <row r="8" spans="2:8" ht="12.75">
      <c r="B8" s="178">
        <f t="shared" si="1"/>
        <v>3</v>
      </c>
      <c r="C8" s="6"/>
      <c r="D8" s="6"/>
      <c r="E8" s="6"/>
      <c r="F8" s="7"/>
      <c r="G8" s="7"/>
      <c r="H8" s="61">
        <f t="shared" si="0"/>
        <v>0</v>
      </c>
    </row>
    <row r="9" spans="2:8" ht="12.75">
      <c r="B9" s="178">
        <f t="shared" si="1"/>
        <v>4</v>
      </c>
      <c r="C9" s="6"/>
      <c r="D9" s="6"/>
      <c r="E9" s="6"/>
      <c r="F9" s="7"/>
      <c r="G9" s="7"/>
      <c r="H9" s="61">
        <f t="shared" si="0"/>
        <v>0</v>
      </c>
    </row>
    <row r="10" spans="2:8" ht="12.75">
      <c r="B10" s="178">
        <f t="shared" si="1"/>
        <v>5</v>
      </c>
      <c r="C10" s="6"/>
      <c r="D10" s="6"/>
      <c r="E10" s="6"/>
      <c r="F10" s="7"/>
      <c r="G10" s="7"/>
      <c r="H10" s="61">
        <f t="shared" si="0"/>
        <v>0</v>
      </c>
    </row>
    <row r="11" spans="2:8" ht="12.75">
      <c r="B11" s="178">
        <f t="shared" si="1"/>
        <v>6</v>
      </c>
      <c r="C11" s="6"/>
      <c r="D11" s="6"/>
      <c r="E11" s="6"/>
      <c r="F11" s="7"/>
      <c r="G11" s="7"/>
      <c r="H11" s="61">
        <f t="shared" si="0"/>
        <v>0</v>
      </c>
    </row>
    <row r="12" spans="2:8" ht="12.75">
      <c r="B12" s="178">
        <f t="shared" si="1"/>
        <v>7</v>
      </c>
      <c r="C12" s="6"/>
      <c r="D12" s="6"/>
      <c r="E12" s="6"/>
      <c r="F12" s="7"/>
      <c r="G12" s="7"/>
      <c r="H12" s="61">
        <f t="shared" si="0"/>
        <v>0</v>
      </c>
    </row>
    <row r="13" spans="2:8" ht="12.75">
      <c r="B13" s="178">
        <f t="shared" si="1"/>
        <v>8</v>
      </c>
      <c r="C13" s="6"/>
      <c r="D13" s="6"/>
      <c r="E13" s="6"/>
      <c r="F13" s="7"/>
      <c r="G13" s="7"/>
      <c r="H13" s="61">
        <f t="shared" si="0"/>
        <v>0</v>
      </c>
    </row>
    <row r="14" spans="2:8" ht="12.75">
      <c r="B14" s="178">
        <f t="shared" si="1"/>
        <v>9</v>
      </c>
      <c r="C14" s="6"/>
      <c r="D14" s="6"/>
      <c r="E14" s="6"/>
      <c r="F14" s="7"/>
      <c r="G14" s="7"/>
      <c r="H14" s="61">
        <f t="shared" si="0"/>
        <v>0</v>
      </c>
    </row>
    <row r="15" spans="2:8" ht="12.75">
      <c r="B15" s="178">
        <f t="shared" si="1"/>
        <v>10</v>
      </c>
      <c r="C15" s="6"/>
      <c r="D15" s="6"/>
      <c r="E15" s="6"/>
      <c r="F15" s="7"/>
      <c r="G15" s="7"/>
      <c r="H15" s="61">
        <f t="shared" si="0"/>
        <v>0</v>
      </c>
    </row>
    <row r="16" spans="2:8" ht="12.75">
      <c r="B16" s="178">
        <f t="shared" si="1"/>
        <v>11</v>
      </c>
      <c r="C16" s="6"/>
      <c r="D16" s="6"/>
      <c r="E16" s="6"/>
      <c r="F16" s="7"/>
      <c r="G16" s="7"/>
      <c r="H16" s="61">
        <f t="shared" si="0"/>
        <v>0</v>
      </c>
    </row>
    <row r="17" spans="2:8" ht="12.75">
      <c r="B17" s="178">
        <f t="shared" si="1"/>
        <v>12</v>
      </c>
      <c r="C17" s="6"/>
      <c r="D17" s="6"/>
      <c r="E17" s="6"/>
      <c r="F17" s="7"/>
      <c r="G17" s="7"/>
      <c r="H17" s="61">
        <f t="shared" si="0"/>
        <v>0</v>
      </c>
    </row>
    <row r="18" spans="2:8" ht="12.75">
      <c r="B18" s="178">
        <f t="shared" si="1"/>
        <v>13</v>
      </c>
      <c r="C18" s="6"/>
      <c r="D18" s="6"/>
      <c r="E18" s="6"/>
      <c r="F18" s="7"/>
      <c r="G18" s="7"/>
      <c r="H18" s="61">
        <f t="shared" si="0"/>
        <v>0</v>
      </c>
    </row>
    <row r="19" spans="2:8" ht="12.75">
      <c r="B19" s="178">
        <f t="shared" si="1"/>
        <v>14</v>
      </c>
      <c r="C19" s="6"/>
      <c r="D19" s="6"/>
      <c r="E19" s="6"/>
      <c r="F19" s="7"/>
      <c r="G19" s="7"/>
      <c r="H19" s="61">
        <f t="shared" si="0"/>
        <v>0</v>
      </c>
    </row>
    <row r="20" spans="2:8" ht="12.75">
      <c r="B20" s="178">
        <f t="shared" si="1"/>
        <v>15</v>
      </c>
      <c r="C20" s="6"/>
      <c r="D20" s="6"/>
      <c r="E20" s="6"/>
      <c r="F20" s="7"/>
      <c r="G20" s="7"/>
      <c r="H20" s="61">
        <f t="shared" si="0"/>
        <v>0</v>
      </c>
    </row>
    <row r="21" spans="2:8" ht="12.75">
      <c r="B21" s="178">
        <f t="shared" si="1"/>
        <v>16</v>
      </c>
      <c r="C21" s="6"/>
      <c r="D21" s="6"/>
      <c r="E21" s="6"/>
      <c r="F21" s="7"/>
      <c r="G21" s="7"/>
      <c r="H21" s="61">
        <f t="shared" si="0"/>
        <v>0</v>
      </c>
    </row>
    <row r="22" spans="2:8" ht="12.75">
      <c r="B22" s="178">
        <f t="shared" si="1"/>
        <v>17</v>
      </c>
      <c r="C22" s="6"/>
      <c r="D22" s="6"/>
      <c r="E22" s="6"/>
      <c r="F22" s="7"/>
      <c r="G22" s="7"/>
      <c r="H22" s="61">
        <f t="shared" si="0"/>
        <v>0</v>
      </c>
    </row>
    <row r="23" spans="2:8" ht="12.75">
      <c r="B23" s="178">
        <f t="shared" si="1"/>
        <v>18</v>
      </c>
      <c r="C23" s="6"/>
      <c r="D23" s="6"/>
      <c r="E23" s="6"/>
      <c r="F23" s="7"/>
      <c r="G23" s="7"/>
      <c r="H23" s="61">
        <f t="shared" si="0"/>
        <v>0</v>
      </c>
    </row>
    <row r="24" spans="2:8" ht="12.75">
      <c r="B24" s="178">
        <f t="shared" si="1"/>
        <v>19</v>
      </c>
      <c r="C24" s="6"/>
      <c r="D24" s="6"/>
      <c r="E24" s="6"/>
      <c r="F24" s="7"/>
      <c r="G24" s="7"/>
      <c r="H24" s="61">
        <f t="shared" si="0"/>
        <v>0</v>
      </c>
    </row>
    <row r="25" spans="2:8" ht="12.75">
      <c r="B25" s="178">
        <f t="shared" si="1"/>
        <v>20</v>
      </c>
      <c r="C25" s="6"/>
      <c r="D25" s="6"/>
      <c r="E25" s="6"/>
      <c r="F25" s="7"/>
      <c r="G25" s="7"/>
      <c r="H25" s="61">
        <f t="shared" si="0"/>
        <v>0</v>
      </c>
    </row>
    <row r="26" spans="2:8" ht="12.75">
      <c r="B26" s="178">
        <f t="shared" si="1"/>
        <v>21</v>
      </c>
      <c r="C26" s="6"/>
      <c r="D26" s="6"/>
      <c r="E26" s="6"/>
      <c r="F26" s="7"/>
      <c r="G26" s="7"/>
      <c r="H26" s="61">
        <f t="shared" si="0"/>
        <v>0</v>
      </c>
    </row>
    <row r="27" spans="2:8" ht="12.75">
      <c r="B27" s="178">
        <f t="shared" si="1"/>
        <v>22</v>
      </c>
      <c r="C27" s="6"/>
      <c r="D27" s="6"/>
      <c r="E27" s="6"/>
      <c r="F27" s="7"/>
      <c r="G27" s="7"/>
      <c r="H27" s="61">
        <f t="shared" si="0"/>
        <v>0</v>
      </c>
    </row>
    <row r="28" spans="2:8" ht="12.75">
      <c r="B28" s="178">
        <f t="shared" si="1"/>
        <v>23</v>
      </c>
      <c r="C28" s="6"/>
      <c r="D28" s="6"/>
      <c r="E28" s="6"/>
      <c r="F28" s="7"/>
      <c r="G28" s="7"/>
      <c r="H28" s="61">
        <f t="shared" si="0"/>
        <v>0</v>
      </c>
    </row>
    <row r="29" spans="2:8" ht="12.75">
      <c r="B29" s="178">
        <f t="shared" si="1"/>
        <v>24</v>
      </c>
      <c r="C29" s="6"/>
      <c r="D29" s="6"/>
      <c r="E29" s="6"/>
      <c r="F29" s="7"/>
      <c r="G29" s="7"/>
      <c r="H29" s="61">
        <f t="shared" si="0"/>
        <v>0</v>
      </c>
    </row>
    <row r="30" spans="2:8" ht="12.75">
      <c r="B30" s="178">
        <f t="shared" si="1"/>
        <v>25</v>
      </c>
      <c r="C30" s="6"/>
      <c r="D30" s="6"/>
      <c r="E30" s="6"/>
      <c r="F30" s="7"/>
      <c r="G30" s="7"/>
      <c r="H30" s="61">
        <f t="shared" si="0"/>
        <v>0</v>
      </c>
    </row>
    <row r="31" spans="2:8" ht="12.75">
      <c r="B31" s="178">
        <f t="shared" si="1"/>
        <v>26</v>
      </c>
      <c r="C31" s="6"/>
      <c r="D31" s="6"/>
      <c r="E31" s="6"/>
      <c r="F31" s="7"/>
      <c r="G31" s="7"/>
      <c r="H31" s="61">
        <f t="shared" si="0"/>
        <v>0</v>
      </c>
    </row>
    <row r="32" spans="2:8" ht="12.75">
      <c r="B32" s="178">
        <f t="shared" si="1"/>
        <v>27</v>
      </c>
      <c r="C32" s="6"/>
      <c r="D32" s="6"/>
      <c r="E32" s="6"/>
      <c r="F32" s="7"/>
      <c r="G32" s="7"/>
      <c r="H32" s="61">
        <f t="shared" si="0"/>
        <v>0</v>
      </c>
    </row>
    <row r="33" spans="2:8" ht="12.75">
      <c r="B33" s="178">
        <f t="shared" si="1"/>
        <v>28</v>
      </c>
      <c r="C33" s="6"/>
      <c r="D33" s="6"/>
      <c r="E33" s="6"/>
      <c r="F33" s="7"/>
      <c r="G33" s="7"/>
      <c r="H33" s="61">
        <f t="shared" si="0"/>
        <v>0</v>
      </c>
    </row>
    <row r="34" spans="2:8" ht="12.75">
      <c r="B34" s="178">
        <f t="shared" si="1"/>
        <v>29</v>
      </c>
      <c r="C34" s="6"/>
      <c r="D34" s="6"/>
      <c r="E34" s="6"/>
      <c r="F34" s="7"/>
      <c r="G34" s="7"/>
      <c r="H34" s="61">
        <f t="shared" si="0"/>
        <v>0</v>
      </c>
    </row>
    <row r="35" spans="2:8" ht="13.5" thickBot="1">
      <c r="B35" s="179" t="s">
        <v>0</v>
      </c>
      <c r="C35" s="180">
        <f aca="true" t="shared" si="2" ref="C35:H35">SUM(C5:C34)</f>
        <v>0</v>
      </c>
      <c r="D35" s="180">
        <f t="shared" si="2"/>
        <v>0</v>
      </c>
      <c r="E35" s="180">
        <f t="shared" si="2"/>
        <v>0</v>
      </c>
      <c r="F35" s="180">
        <f t="shared" si="2"/>
        <v>0</v>
      </c>
      <c r="G35" s="180">
        <f t="shared" si="2"/>
        <v>0</v>
      </c>
      <c r="H35" s="181">
        <f t="shared" si="2"/>
        <v>0</v>
      </c>
    </row>
    <row r="37" spans="2:254" ht="12.75">
      <c r="B37" s="4" t="s">
        <v>17</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row>
    <row r="38" spans="2:254" ht="12.75">
      <c r="B38" s="174" t="s">
        <v>164</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row>
  </sheetData>
  <sheetProtection formatColumns="0" formatRows="0" selectLockedCells="1"/>
  <protectedRanges>
    <protectedRange sqref="C4:G4" name="Περιοχή1"/>
  </protectedRange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r:id="rId1"/>
  <headerFooter scaleWithDoc="0">
    <oddFooter>&amp;L&amp;8Έντυπο: Ε.I.1_4
Έκδοση: 1η 
Ημ. Έκδοσης:30.10.2015&amp;R&amp;8&amp;A</odd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2:Q56"/>
  <sheetViews>
    <sheetView showGridLines="0" zoomScalePageLayoutView="0" workbookViewId="0" topLeftCell="A4">
      <selection activeCell="G6" sqref="G6"/>
    </sheetView>
  </sheetViews>
  <sheetFormatPr defaultColWidth="9.140625" defaultRowHeight="12.75"/>
  <cols>
    <col min="1" max="1" width="2.28125" style="183" customWidth="1"/>
    <col min="2" max="2" width="13.7109375" style="183" customWidth="1"/>
    <col min="3" max="7" width="19.421875" style="184" customWidth="1"/>
    <col min="8" max="8" width="5.57421875" style="184" customWidth="1"/>
    <col min="9" max="9" width="13.8515625" style="184" customWidth="1"/>
    <col min="10" max="10" width="13.00390625" style="184" customWidth="1"/>
    <col min="11" max="11" width="15.7109375" style="184" customWidth="1"/>
    <col min="12" max="12" width="6.8515625" style="184" customWidth="1"/>
    <col min="13" max="13" width="3.7109375" style="184" customWidth="1"/>
    <col min="14" max="14" width="11.00390625" style="184" customWidth="1"/>
    <col min="15" max="15" width="14.8515625" style="184" customWidth="1"/>
    <col min="16" max="16" width="1.421875" style="184" customWidth="1"/>
    <col min="17" max="17" width="1.57421875" style="184" customWidth="1"/>
    <col min="18" max="16384" width="9.140625" style="183" customWidth="1"/>
  </cols>
  <sheetData>
    <row r="1" ht="12" thickBot="1"/>
    <row r="2" spans="2:7" s="185" customFormat="1" ht="18" customHeight="1" thickBot="1">
      <c r="B2" s="287" t="s">
        <v>18</v>
      </c>
      <c r="C2" s="288"/>
      <c r="D2" s="288"/>
      <c r="E2" s="288"/>
      <c r="F2" s="289"/>
      <c r="G2" s="290"/>
    </row>
    <row r="3" spans="2:7" s="185" customFormat="1" ht="12" thickBot="1">
      <c r="B3" s="186"/>
      <c r="C3" s="187"/>
      <c r="D3" s="187"/>
      <c r="E3" s="187"/>
      <c r="F3" s="188"/>
      <c r="G3" s="189"/>
    </row>
    <row r="4" spans="2:9" s="190" customFormat="1" ht="22.5">
      <c r="B4" s="206" t="s">
        <v>8</v>
      </c>
      <c r="C4" s="207" t="s">
        <v>9</v>
      </c>
      <c r="D4" s="207" t="s">
        <v>10</v>
      </c>
      <c r="E4" s="208" t="s">
        <v>134</v>
      </c>
      <c r="F4" s="207" t="s">
        <v>11</v>
      </c>
      <c r="G4" s="209" t="s">
        <v>12</v>
      </c>
      <c r="H4" s="191"/>
      <c r="I4" s="192"/>
    </row>
    <row r="5" spans="1:9" s="190" customFormat="1" ht="11.25">
      <c r="A5" s="191"/>
      <c r="B5" s="210"/>
      <c r="C5" s="211" t="s">
        <v>27</v>
      </c>
      <c r="D5" s="211" t="s">
        <v>28</v>
      </c>
      <c r="E5" s="211" t="s">
        <v>29</v>
      </c>
      <c r="F5" s="211" t="s">
        <v>30</v>
      </c>
      <c r="G5" s="212" t="s">
        <v>31</v>
      </c>
      <c r="H5" s="191"/>
      <c r="I5" s="192"/>
    </row>
    <row r="6" spans="2:17" ht="11.25">
      <c r="B6" s="213">
        <f>'ΚΟΣΤΟΣ ΕΠΕΝΔΥΣΗΣ'!B5</f>
        <v>0</v>
      </c>
      <c r="C6" s="220">
        <f>IF('ΓΕΝΙΚΑ ΣΤΟΙΧΕΙΑ'!$C$11=1,'ΚΟΣΤΟΣ ΕΠΕΝΔΥΣΗΣ'!Q5-'ΚΟΣΤΟΣ ΕΠΕΝΔΥΣΗΣ'!G5-'ΚΟΣΤΟΣ ΕΠΕΝΔΥΣΗΣ'!O5,'ΚΟΣΤΟΣ ΕΠΕΝΔΥΣΗΣ'!M5-'ΚΟΣΤΟΣ ΕΠΕΝΔΥΣΗΣ'!G5)</f>
        <v>0</v>
      </c>
      <c r="D6" s="221">
        <f>ΕΣΟΔΑ!H5</f>
        <v>0</v>
      </c>
      <c r="E6" s="221">
        <f>ΔΑΠΑΝΕΣ!H5</f>
        <v>0</v>
      </c>
      <c r="F6" s="8"/>
      <c r="G6" s="222">
        <f>-C6+D6-E6+F6</f>
        <v>0</v>
      </c>
      <c r="H6" s="193"/>
      <c r="I6" s="192"/>
      <c r="J6" s="190"/>
      <c r="K6" s="190"/>
      <c r="L6" s="190"/>
      <c r="M6" s="190"/>
      <c r="N6" s="183"/>
      <c r="O6" s="183"/>
      <c r="P6" s="183"/>
      <c r="Q6" s="183"/>
    </row>
    <row r="7" spans="1:17" ht="11.25">
      <c r="A7" s="194"/>
      <c r="B7" s="214">
        <f>B6+1</f>
        <v>1</v>
      </c>
      <c r="C7" s="220">
        <f>IF('ΓΕΝΙΚΑ ΣΤΟΙΧΕΙΑ'!$C$11=1,'ΚΟΣΤΟΣ ΕΠΕΝΔΥΣΗΣ'!Q6-'ΚΟΣΤΟΣ ΕΠΕΝΔΥΣΗΣ'!G6-'ΚΟΣΤΟΣ ΕΠΕΝΔΥΣΗΣ'!O6,'ΚΟΣΤΟΣ ΕΠΕΝΔΥΣΗΣ'!M6-'ΚΟΣΤΟΣ ΕΠΕΝΔΥΣΗΣ'!G6)</f>
        <v>0</v>
      </c>
      <c r="D7" s="220">
        <f>ΕΣΟΔΑ!H6</f>
        <v>0</v>
      </c>
      <c r="E7" s="220">
        <f>ΔΑΠΑΝΕΣ!H6</f>
        <v>0</v>
      </c>
      <c r="F7" s="9"/>
      <c r="G7" s="223">
        <f aca="true" t="shared" si="0" ref="G7:G25">-C7+D7-E7+F7</f>
        <v>0</v>
      </c>
      <c r="H7" s="195"/>
      <c r="I7" s="192"/>
      <c r="J7" s="190"/>
      <c r="K7" s="190"/>
      <c r="L7" s="190"/>
      <c r="M7" s="190"/>
      <c r="N7" s="183"/>
      <c r="O7" s="183"/>
      <c r="P7" s="183"/>
      <c r="Q7" s="183"/>
    </row>
    <row r="8" spans="1:17" ht="11.25">
      <c r="A8" s="194"/>
      <c r="B8" s="214">
        <f aca="true" t="shared" si="1" ref="B8:B35">B7+1</f>
        <v>2</v>
      </c>
      <c r="C8" s="220">
        <f>IF('ΓΕΝΙΚΑ ΣΤΟΙΧΕΙΑ'!$C$11=1,'ΚΟΣΤΟΣ ΕΠΕΝΔΥΣΗΣ'!Q7-'ΚΟΣΤΟΣ ΕΠΕΝΔΥΣΗΣ'!G7-'ΚΟΣΤΟΣ ΕΠΕΝΔΥΣΗΣ'!O7,'ΚΟΣΤΟΣ ΕΠΕΝΔΥΣΗΣ'!M7-'ΚΟΣΤΟΣ ΕΠΕΝΔΥΣΗΣ'!G7)</f>
        <v>0</v>
      </c>
      <c r="D8" s="220">
        <f>ΕΣΟΔΑ!H7</f>
        <v>0</v>
      </c>
      <c r="E8" s="220">
        <f>ΔΑΠΑΝΕΣ!H7</f>
        <v>0</v>
      </c>
      <c r="F8" s="9"/>
      <c r="G8" s="223">
        <f t="shared" si="0"/>
        <v>0</v>
      </c>
      <c r="H8" s="195"/>
      <c r="I8" s="192"/>
      <c r="J8" s="190"/>
      <c r="K8" s="190"/>
      <c r="L8" s="190"/>
      <c r="M8" s="190"/>
      <c r="N8" s="183"/>
      <c r="O8" s="183"/>
      <c r="P8" s="183"/>
      <c r="Q8" s="183"/>
    </row>
    <row r="9" spans="1:17" ht="11.25">
      <c r="A9" s="194"/>
      <c r="B9" s="214">
        <f t="shared" si="1"/>
        <v>3</v>
      </c>
      <c r="C9" s="220">
        <f>IF('ΓΕΝΙΚΑ ΣΤΟΙΧΕΙΑ'!$C$11=1,'ΚΟΣΤΟΣ ΕΠΕΝΔΥΣΗΣ'!Q8-'ΚΟΣΤΟΣ ΕΠΕΝΔΥΣΗΣ'!G8-'ΚΟΣΤΟΣ ΕΠΕΝΔΥΣΗΣ'!O8,'ΚΟΣΤΟΣ ΕΠΕΝΔΥΣΗΣ'!M8-'ΚΟΣΤΟΣ ΕΠΕΝΔΥΣΗΣ'!G8)</f>
        <v>0</v>
      </c>
      <c r="D9" s="220">
        <f>ΕΣΟΔΑ!H8</f>
        <v>0</v>
      </c>
      <c r="E9" s="220">
        <f>ΔΑΠΑΝΕΣ!H8</f>
        <v>0</v>
      </c>
      <c r="F9" s="9"/>
      <c r="G9" s="223">
        <f t="shared" si="0"/>
        <v>0</v>
      </c>
      <c r="H9" s="195"/>
      <c r="I9" s="192"/>
      <c r="J9" s="190"/>
      <c r="K9" s="190"/>
      <c r="L9" s="190"/>
      <c r="M9" s="190"/>
      <c r="N9" s="183"/>
      <c r="O9" s="183"/>
      <c r="P9" s="183"/>
      <c r="Q9" s="183"/>
    </row>
    <row r="10" spans="1:17" ht="11.25">
      <c r="A10" s="194"/>
      <c r="B10" s="214">
        <f t="shared" si="1"/>
        <v>4</v>
      </c>
      <c r="C10" s="220">
        <f>IF('ΓΕΝΙΚΑ ΣΤΟΙΧΕΙΑ'!$C$11=1,'ΚΟΣΤΟΣ ΕΠΕΝΔΥΣΗΣ'!Q9-'ΚΟΣΤΟΣ ΕΠΕΝΔΥΣΗΣ'!G9-'ΚΟΣΤΟΣ ΕΠΕΝΔΥΣΗΣ'!O9,'ΚΟΣΤΟΣ ΕΠΕΝΔΥΣΗΣ'!M9-'ΚΟΣΤΟΣ ΕΠΕΝΔΥΣΗΣ'!G9)</f>
        <v>0</v>
      </c>
      <c r="D10" s="220">
        <f>ΕΣΟΔΑ!H9</f>
        <v>0</v>
      </c>
      <c r="E10" s="220">
        <f>ΔΑΠΑΝΕΣ!H9</f>
        <v>0</v>
      </c>
      <c r="F10" s="9"/>
      <c r="G10" s="223">
        <f t="shared" si="0"/>
        <v>0</v>
      </c>
      <c r="H10" s="195"/>
      <c r="I10" s="192"/>
      <c r="J10" s="190"/>
      <c r="K10" s="190"/>
      <c r="L10" s="190"/>
      <c r="M10" s="190"/>
      <c r="N10" s="183"/>
      <c r="O10" s="183"/>
      <c r="P10" s="183"/>
      <c r="Q10" s="183"/>
    </row>
    <row r="11" spans="1:17" ht="11.25">
      <c r="A11" s="194"/>
      <c r="B11" s="214">
        <f t="shared" si="1"/>
        <v>5</v>
      </c>
      <c r="C11" s="220">
        <f>IF('ΓΕΝΙΚΑ ΣΤΟΙΧΕΙΑ'!$C$11=1,'ΚΟΣΤΟΣ ΕΠΕΝΔΥΣΗΣ'!Q10-'ΚΟΣΤΟΣ ΕΠΕΝΔΥΣΗΣ'!G10-'ΚΟΣΤΟΣ ΕΠΕΝΔΥΣΗΣ'!O10,'ΚΟΣΤΟΣ ΕΠΕΝΔΥΣΗΣ'!M10-'ΚΟΣΤΟΣ ΕΠΕΝΔΥΣΗΣ'!G10)</f>
        <v>0</v>
      </c>
      <c r="D11" s="220">
        <f>ΕΣΟΔΑ!H10</f>
        <v>0</v>
      </c>
      <c r="E11" s="220">
        <f>ΔΑΠΑΝΕΣ!H10</f>
        <v>0</v>
      </c>
      <c r="F11" s="9"/>
      <c r="G11" s="223">
        <f t="shared" si="0"/>
        <v>0</v>
      </c>
      <c r="H11" s="195"/>
      <c r="I11" s="192"/>
      <c r="J11" s="190"/>
      <c r="K11" s="190"/>
      <c r="L11" s="190"/>
      <c r="M11" s="190"/>
      <c r="N11" s="195"/>
      <c r="O11" s="183"/>
      <c r="P11" s="183"/>
      <c r="Q11" s="183"/>
    </row>
    <row r="12" spans="1:17" ht="11.25">
      <c r="A12" s="194"/>
      <c r="B12" s="214">
        <f t="shared" si="1"/>
        <v>6</v>
      </c>
      <c r="C12" s="220">
        <f>IF('ΓΕΝΙΚΑ ΣΤΟΙΧΕΙΑ'!$C$11=1,'ΚΟΣΤΟΣ ΕΠΕΝΔΥΣΗΣ'!Q11-'ΚΟΣΤΟΣ ΕΠΕΝΔΥΣΗΣ'!G11-'ΚΟΣΤΟΣ ΕΠΕΝΔΥΣΗΣ'!O11,'ΚΟΣΤΟΣ ΕΠΕΝΔΥΣΗΣ'!M11-'ΚΟΣΤΟΣ ΕΠΕΝΔΥΣΗΣ'!G11)</f>
        <v>0</v>
      </c>
      <c r="D12" s="220">
        <f>ΕΣΟΔΑ!H11</f>
        <v>0</v>
      </c>
      <c r="E12" s="220">
        <f>ΔΑΠΑΝΕΣ!H11</f>
        <v>0</v>
      </c>
      <c r="F12" s="9"/>
      <c r="G12" s="223">
        <f t="shared" si="0"/>
        <v>0</v>
      </c>
      <c r="H12" s="195"/>
      <c r="I12" s="192"/>
      <c r="J12" s="190"/>
      <c r="K12" s="190"/>
      <c r="L12" s="190"/>
      <c r="M12" s="190"/>
      <c r="N12" s="183"/>
      <c r="O12" s="183"/>
      <c r="P12" s="183"/>
      <c r="Q12" s="183"/>
    </row>
    <row r="13" spans="1:17" ht="11.25">
      <c r="A13" s="194"/>
      <c r="B13" s="214">
        <f t="shared" si="1"/>
        <v>7</v>
      </c>
      <c r="C13" s="220">
        <f>IF('ΓΕΝΙΚΑ ΣΤΟΙΧΕΙΑ'!$C$11=1,'ΚΟΣΤΟΣ ΕΠΕΝΔΥΣΗΣ'!Q12-'ΚΟΣΤΟΣ ΕΠΕΝΔΥΣΗΣ'!G12-'ΚΟΣΤΟΣ ΕΠΕΝΔΥΣΗΣ'!O12,'ΚΟΣΤΟΣ ΕΠΕΝΔΥΣΗΣ'!M12-'ΚΟΣΤΟΣ ΕΠΕΝΔΥΣΗΣ'!G12)</f>
        <v>0</v>
      </c>
      <c r="D13" s="220">
        <f>ΕΣΟΔΑ!H12</f>
        <v>0</v>
      </c>
      <c r="E13" s="220">
        <f>ΔΑΠΑΝΕΣ!H12</f>
        <v>0</v>
      </c>
      <c r="F13" s="9"/>
      <c r="G13" s="223">
        <f t="shared" si="0"/>
        <v>0</v>
      </c>
      <c r="H13" s="195"/>
      <c r="I13" s="192"/>
      <c r="J13" s="190"/>
      <c r="K13" s="190"/>
      <c r="L13" s="190"/>
      <c r="M13" s="190"/>
      <c r="N13" s="183"/>
      <c r="O13" s="183"/>
      <c r="P13" s="183"/>
      <c r="Q13" s="183"/>
    </row>
    <row r="14" spans="1:17" ht="11.25">
      <c r="A14" s="194"/>
      <c r="B14" s="214">
        <f t="shared" si="1"/>
        <v>8</v>
      </c>
      <c r="C14" s="220">
        <f>IF('ΓΕΝΙΚΑ ΣΤΟΙΧΕΙΑ'!$C$11=1,'ΚΟΣΤΟΣ ΕΠΕΝΔΥΣΗΣ'!Q13-'ΚΟΣΤΟΣ ΕΠΕΝΔΥΣΗΣ'!G13-'ΚΟΣΤΟΣ ΕΠΕΝΔΥΣΗΣ'!O13,'ΚΟΣΤΟΣ ΕΠΕΝΔΥΣΗΣ'!M13-'ΚΟΣΤΟΣ ΕΠΕΝΔΥΣΗΣ'!G13)</f>
        <v>0</v>
      </c>
      <c r="D14" s="220">
        <f>ΕΣΟΔΑ!H13</f>
        <v>0</v>
      </c>
      <c r="E14" s="220">
        <f>ΔΑΠΑΝΕΣ!H13</f>
        <v>0</v>
      </c>
      <c r="F14" s="9"/>
      <c r="G14" s="223">
        <f t="shared" si="0"/>
        <v>0</v>
      </c>
      <c r="H14" s="195"/>
      <c r="I14" s="192"/>
      <c r="J14" s="190"/>
      <c r="K14" s="190"/>
      <c r="L14" s="190"/>
      <c r="M14" s="190"/>
      <c r="N14" s="183"/>
      <c r="O14" s="183"/>
      <c r="P14" s="183"/>
      <c r="Q14" s="183"/>
    </row>
    <row r="15" spans="1:17" ht="11.25">
      <c r="A15" s="194"/>
      <c r="B15" s="214">
        <f t="shared" si="1"/>
        <v>9</v>
      </c>
      <c r="C15" s="220">
        <f>IF('ΓΕΝΙΚΑ ΣΤΟΙΧΕΙΑ'!$C$11=1,'ΚΟΣΤΟΣ ΕΠΕΝΔΥΣΗΣ'!Q14-'ΚΟΣΤΟΣ ΕΠΕΝΔΥΣΗΣ'!G14-'ΚΟΣΤΟΣ ΕΠΕΝΔΥΣΗΣ'!O14,'ΚΟΣΤΟΣ ΕΠΕΝΔΥΣΗΣ'!M14-'ΚΟΣΤΟΣ ΕΠΕΝΔΥΣΗΣ'!G14)</f>
        <v>0</v>
      </c>
      <c r="D15" s="220">
        <f>ΕΣΟΔΑ!H14</f>
        <v>0</v>
      </c>
      <c r="E15" s="220">
        <f>ΔΑΠΑΝΕΣ!H14</f>
        <v>0</v>
      </c>
      <c r="F15" s="9"/>
      <c r="G15" s="223">
        <f t="shared" si="0"/>
        <v>0</v>
      </c>
      <c r="H15" s="195"/>
      <c r="I15" s="192"/>
      <c r="J15" s="190"/>
      <c r="K15" s="190"/>
      <c r="L15" s="190"/>
      <c r="M15" s="190"/>
      <c r="N15" s="183"/>
      <c r="O15" s="183"/>
      <c r="P15" s="183"/>
      <c r="Q15" s="183"/>
    </row>
    <row r="16" spans="1:17" ht="11.25">
      <c r="A16" s="194"/>
      <c r="B16" s="214">
        <f t="shared" si="1"/>
        <v>10</v>
      </c>
      <c r="C16" s="220"/>
      <c r="D16" s="220">
        <f>ΕΣΟΔΑ!H15</f>
        <v>0</v>
      </c>
      <c r="E16" s="220">
        <f>ΔΑΠΑΝΕΣ!H15</f>
        <v>0</v>
      </c>
      <c r="F16" s="9"/>
      <c r="G16" s="223">
        <f t="shared" si="0"/>
        <v>0</v>
      </c>
      <c r="H16" s="195"/>
      <c r="I16" s="192"/>
      <c r="J16" s="190"/>
      <c r="K16" s="190"/>
      <c r="L16" s="190"/>
      <c r="M16" s="190"/>
      <c r="N16" s="183"/>
      <c r="O16" s="183"/>
      <c r="P16" s="183"/>
      <c r="Q16" s="183"/>
    </row>
    <row r="17" spans="1:17" ht="11.25">
      <c r="A17" s="194"/>
      <c r="B17" s="214">
        <f t="shared" si="1"/>
        <v>11</v>
      </c>
      <c r="C17" s="220"/>
      <c r="D17" s="220">
        <f>ΕΣΟΔΑ!H16</f>
        <v>0</v>
      </c>
      <c r="E17" s="220">
        <f>ΔΑΠΑΝΕΣ!H16</f>
        <v>0</v>
      </c>
      <c r="F17" s="9"/>
      <c r="G17" s="223">
        <f t="shared" si="0"/>
        <v>0</v>
      </c>
      <c r="H17" s="195"/>
      <c r="I17" s="195"/>
      <c r="J17" s="183"/>
      <c r="K17" s="183"/>
      <c r="L17" s="183"/>
      <c r="M17" s="183"/>
      <c r="N17" s="183"/>
      <c r="O17" s="183"/>
      <c r="P17" s="183"/>
      <c r="Q17" s="183"/>
    </row>
    <row r="18" spans="1:17" ht="11.25">
      <c r="A18" s="194"/>
      <c r="B18" s="214">
        <f t="shared" si="1"/>
        <v>12</v>
      </c>
      <c r="C18" s="220"/>
      <c r="D18" s="220">
        <f>ΕΣΟΔΑ!H17</f>
        <v>0</v>
      </c>
      <c r="E18" s="220">
        <f>ΔΑΠΑΝΕΣ!H17</f>
        <v>0</v>
      </c>
      <c r="F18" s="9"/>
      <c r="G18" s="223">
        <f t="shared" si="0"/>
        <v>0</v>
      </c>
      <c r="H18" s="195"/>
      <c r="I18" s="195"/>
      <c r="J18" s="183"/>
      <c r="K18" s="183"/>
      <c r="L18" s="183"/>
      <c r="M18" s="183"/>
      <c r="N18" s="183"/>
      <c r="O18" s="183"/>
      <c r="P18" s="183"/>
      <c r="Q18" s="183"/>
    </row>
    <row r="19" spans="1:17" ht="11.25">
      <c r="A19" s="194"/>
      <c r="B19" s="214">
        <f t="shared" si="1"/>
        <v>13</v>
      </c>
      <c r="C19" s="220"/>
      <c r="D19" s="220">
        <f>ΕΣΟΔΑ!H18</f>
        <v>0</v>
      </c>
      <c r="E19" s="220">
        <f>ΔΑΠΑΝΕΣ!H18</f>
        <v>0</v>
      </c>
      <c r="F19" s="9"/>
      <c r="G19" s="223">
        <f t="shared" si="0"/>
        <v>0</v>
      </c>
      <c r="H19" s="195"/>
      <c r="I19" s="195"/>
      <c r="J19" s="183"/>
      <c r="K19" s="183"/>
      <c r="L19" s="183"/>
      <c r="M19" s="183"/>
      <c r="N19" s="183"/>
      <c r="O19" s="183"/>
      <c r="P19" s="183"/>
      <c r="Q19" s="183"/>
    </row>
    <row r="20" spans="1:17" ht="11.25">
      <c r="A20" s="194"/>
      <c r="B20" s="214">
        <f t="shared" si="1"/>
        <v>14</v>
      </c>
      <c r="C20" s="220"/>
      <c r="D20" s="220">
        <f>ΕΣΟΔΑ!H19</f>
        <v>0</v>
      </c>
      <c r="E20" s="220">
        <f>ΔΑΠΑΝΕΣ!H19</f>
        <v>0</v>
      </c>
      <c r="F20" s="9"/>
      <c r="G20" s="223">
        <f t="shared" si="0"/>
        <v>0</v>
      </c>
      <c r="H20" s="195"/>
      <c r="I20" s="195"/>
      <c r="J20" s="183"/>
      <c r="K20" s="183"/>
      <c r="L20" s="183"/>
      <c r="M20" s="183"/>
      <c r="N20" s="183"/>
      <c r="O20" s="183"/>
      <c r="P20" s="183"/>
      <c r="Q20" s="183"/>
    </row>
    <row r="21" spans="1:17" ht="11.25">
      <c r="A21" s="194"/>
      <c r="B21" s="214">
        <f t="shared" si="1"/>
        <v>15</v>
      </c>
      <c r="C21" s="220"/>
      <c r="D21" s="220">
        <f>ΕΣΟΔΑ!H20</f>
        <v>0</v>
      </c>
      <c r="E21" s="220">
        <f>ΔΑΠΑΝΕΣ!H20</f>
        <v>0</v>
      </c>
      <c r="F21" s="9"/>
      <c r="G21" s="223">
        <f t="shared" si="0"/>
        <v>0</v>
      </c>
      <c r="H21" s="195"/>
      <c r="I21" s="195"/>
      <c r="J21" s="183"/>
      <c r="K21" s="183"/>
      <c r="L21" s="183"/>
      <c r="M21" s="183"/>
      <c r="N21" s="183"/>
      <c r="O21" s="183"/>
      <c r="P21" s="183"/>
      <c r="Q21" s="183"/>
    </row>
    <row r="22" spans="1:17" ht="11.25">
      <c r="A22" s="194"/>
      <c r="B22" s="214">
        <f t="shared" si="1"/>
        <v>16</v>
      </c>
      <c r="C22" s="220"/>
      <c r="D22" s="220">
        <f>ΕΣΟΔΑ!H21</f>
        <v>0</v>
      </c>
      <c r="E22" s="220">
        <f>ΔΑΠΑΝΕΣ!H21</f>
        <v>0</v>
      </c>
      <c r="F22" s="9"/>
      <c r="G22" s="223">
        <f t="shared" si="0"/>
        <v>0</v>
      </c>
      <c r="H22" s="195"/>
      <c r="I22" s="195"/>
      <c r="J22" s="183"/>
      <c r="K22" s="183"/>
      <c r="L22" s="183"/>
      <c r="M22" s="183"/>
      <c r="N22" s="183"/>
      <c r="O22" s="183"/>
      <c r="P22" s="183"/>
      <c r="Q22" s="183"/>
    </row>
    <row r="23" spans="1:17" ht="11.25">
      <c r="A23" s="194"/>
      <c r="B23" s="214">
        <f t="shared" si="1"/>
        <v>17</v>
      </c>
      <c r="C23" s="220"/>
      <c r="D23" s="220">
        <f>ΕΣΟΔΑ!H22</f>
        <v>0</v>
      </c>
      <c r="E23" s="220">
        <f>ΔΑΠΑΝΕΣ!H22</f>
        <v>0</v>
      </c>
      <c r="F23" s="9"/>
      <c r="G23" s="223">
        <f t="shared" si="0"/>
        <v>0</v>
      </c>
      <c r="H23" s="195"/>
      <c r="I23" s="195"/>
      <c r="J23" s="183"/>
      <c r="K23" s="183"/>
      <c r="L23" s="183"/>
      <c r="M23" s="183"/>
      <c r="N23" s="183"/>
      <c r="O23" s="183"/>
      <c r="P23" s="183"/>
      <c r="Q23" s="183"/>
    </row>
    <row r="24" spans="1:17" ht="11.25">
      <c r="A24" s="194"/>
      <c r="B24" s="214">
        <f t="shared" si="1"/>
        <v>18</v>
      </c>
      <c r="C24" s="220"/>
      <c r="D24" s="220">
        <f>ΕΣΟΔΑ!H23</f>
        <v>0</v>
      </c>
      <c r="E24" s="220">
        <f>ΔΑΠΑΝΕΣ!H23</f>
        <v>0</v>
      </c>
      <c r="F24" s="9"/>
      <c r="G24" s="223">
        <f t="shared" si="0"/>
        <v>0</v>
      </c>
      <c r="H24" s="195"/>
      <c r="I24" s="195"/>
      <c r="J24" s="183"/>
      <c r="K24" s="183"/>
      <c r="L24" s="183"/>
      <c r="M24" s="183"/>
      <c r="N24" s="183"/>
      <c r="O24" s="183"/>
      <c r="P24" s="183"/>
      <c r="Q24" s="183"/>
    </row>
    <row r="25" spans="1:17" ht="11.25">
      <c r="A25" s="194"/>
      <c r="B25" s="214">
        <f t="shared" si="1"/>
        <v>19</v>
      </c>
      <c r="C25" s="220"/>
      <c r="D25" s="220">
        <f>ΕΣΟΔΑ!H24</f>
        <v>0</v>
      </c>
      <c r="E25" s="220">
        <f>ΔΑΠΑΝΕΣ!H24</f>
        <v>0</v>
      </c>
      <c r="F25" s="9"/>
      <c r="G25" s="223">
        <f t="shared" si="0"/>
        <v>0</v>
      </c>
      <c r="H25" s="195"/>
      <c r="I25" s="195"/>
      <c r="J25" s="183"/>
      <c r="K25" s="183"/>
      <c r="L25" s="183"/>
      <c r="M25" s="183"/>
      <c r="N25" s="183"/>
      <c r="O25" s="183"/>
      <c r="P25" s="183"/>
      <c r="Q25" s="183"/>
    </row>
    <row r="26" spans="1:17" ht="11.25">
      <c r="A26" s="194"/>
      <c r="B26" s="214">
        <f t="shared" si="1"/>
        <v>20</v>
      </c>
      <c r="C26" s="220"/>
      <c r="D26" s="220">
        <f>ΕΣΟΔΑ!H25</f>
        <v>0</v>
      </c>
      <c r="E26" s="220">
        <f>ΔΑΠΑΝΕΣ!H25</f>
        <v>0</v>
      </c>
      <c r="F26" s="9"/>
      <c r="G26" s="223">
        <f aca="true" t="shared" si="2" ref="G26:G35">-C26+D26-E26+F26</f>
        <v>0</v>
      </c>
      <c r="H26" s="195"/>
      <c r="I26" s="195"/>
      <c r="J26" s="183"/>
      <c r="K26" s="183"/>
      <c r="L26" s="183"/>
      <c r="M26" s="183"/>
      <c r="N26" s="183"/>
      <c r="O26" s="183"/>
      <c r="P26" s="183"/>
      <c r="Q26" s="183"/>
    </row>
    <row r="27" spans="1:17" ht="11.25">
      <c r="A27" s="194"/>
      <c r="B27" s="214">
        <f t="shared" si="1"/>
        <v>21</v>
      </c>
      <c r="C27" s="220"/>
      <c r="D27" s="220">
        <f>ΕΣΟΔΑ!H26</f>
        <v>0</v>
      </c>
      <c r="E27" s="220">
        <f>ΔΑΠΑΝΕΣ!H26</f>
        <v>0</v>
      </c>
      <c r="F27" s="9"/>
      <c r="G27" s="223">
        <f t="shared" si="2"/>
        <v>0</v>
      </c>
      <c r="H27" s="195"/>
      <c r="I27" s="195"/>
      <c r="J27" s="183"/>
      <c r="K27" s="183"/>
      <c r="L27" s="183"/>
      <c r="M27" s="183"/>
      <c r="N27" s="183"/>
      <c r="O27" s="183"/>
      <c r="P27" s="183"/>
      <c r="Q27" s="183"/>
    </row>
    <row r="28" spans="1:17" ht="11.25">
      <c r="A28" s="194"/>
      <c r="B28" s="214">
        <f t="shared" si="1"/>
        <v>22</v>
      </c>
      <c r="C28" s="220"/>
      <c r="D28" s="220">
        <f>ΕΣΟΔΑ!H27</f>
        <v>0</v>
      </c>
      <c r="E28" s="220">
        <f>ΔΑΠΑΝΕΣ!H27</f>
        <v>0</v>
      </c>
      <c r="F28" s="9"/>
      <c r="G28" s="223">
        <f t="shared" si="2"/>
        <v>0</v>
      </c>
      <c r="H28" s="195"/>
      <c r="I28" s="195"/>
      <c r="J28" s="183"/>
      <c r="K28" s="183"/>
      <c r="L28" s="183"/>
      <c r="M28" s="183"/>
      <c r="N28" s="183"/>
      <c r="O28" s="183"/>
      <c r="P28" s="183"/>
      <c r="Q28" s="183"/>
    </row>
    <row r="29" spans="1:17" ht="11.25">
      <c r="A29" s="194"/>
      <c r="B29" s="214">
        <f t="shared" si="1"/>
        <v>23</v>
      </c>
      <c r="C29" s="220"/>
      <c r="D29" s="220">
        <f>ΕΣΟΔΑ!H28</f>
        <v>0</v>
      </c>
      <c r="E29" s="220">
        <f>ΔΑΠΑΝΕΣ!H28</f>
        <v>0</v>
      </c>
      <c r="F29" s="9"/>
      <c r="G29" s="223">
        <f t="shared" si="2"/>
        <v>0</v>
      </c>
      <c r="H29" s="195"/>
      <c r="I29" s="195"/>
      <c r="J29" s="183"/>
      <c r="K29" s="183"/>
      <c r="L29" s="183"/>
      <c r="M29" s="183"/>
      <c r="N29" s="183"/>
      <c r="O29" s="183"/>
      <c r="P29" s="183"/>
      <c r="Q29" s="183"/>
    </row>
    <row r="30" spans="1:17" ht="11.25">
      <c r="A30" s="194"/>
      <c r="B30" s="214">
        <f t="shared" si="1"/>
        <v>24</v>
      </c>
      <c r="C30" s="220"/>
      <c r="D30" s="220">
        <f>ΕΣΟΔΑ!H29</f>
        <v>0</v>
      </c>
      <c r="E30" s="220">
        <f>ΔΑΠΑΝΕΣ!H29</f>
        <v>0</v>
      </c>
      <c r="F30" s="9"/>
      <c r="G30" s="223">
        <f t="shared" si="2"/>
        <v>0</v>
      </c>
      <c r="H30" s="195"/>
      <c r="I30" s="195"/>
      <c r="J30" s="183"/>
      <c r="K30" s="183"/>
      <c r="L30" s="183"/>
      <c r="M30" s="183"/>
      <c r="N30" s="183"/>
      <c r="O30" s="183"/>
      <c r="P30" s="183"/>
      <c r="Q30" s="183"/>
    </row>
    <row r="31" spans="1:17" ht="11.25">
      <c r="A31" s="194"/>
      <c r="B31" s="214">
        <f t="shared" si="1"/>
        <v>25</v>
      </c>
      <c r="C31" s="220"/>
      <c r="D31" s="220">
        <f>ΕΣΟΔΑ!H30</f>
        <v>0</v>
      </c>
      <c r="E31" s="220">
        <f>ΔΑΠΑΝΕΣ!H30</f>
        <v>0</v>
      </c>
      <c r="F31" s="9"/>
      <c r="G31" s="223">
        <f t="shared" si="2"/>
        <v>0</v>
      </c>
      <c r="H31" s="195"/>
      <c r="I31" s="195"/>
      <c r="J31" s="183"/>
      <c r="K31" s="183"/>
      <c r="L31" s="183"/>
      <c r="M31" s="183"/>
      <c r="N31" s="183"/>
      <c r="O31" s="183"/>
      <c r="P31" s="183"/>
      <c r="Q31" s="183"/>
    </row>
    <row r="32" spans="1:17" ht="11.25">
      <c r="A32" s="194"/>
      <c r="B32" s="214">
        <f t="shared" si="1"/>
        <v>26</v>
      </c>
      <c r="C32" s="220"/>
      <c r="D32" s="220">
        <f>ΕΣΟΔΑ!H31</f>
        <v>0</v>
      </c>
      <c r="E32" s="220">
        <f>ΔΑΠΑΝΕΣ!H31</f>
        <v>0</v>
      </c>
      <c r="F32" s="9"/>
      <c r="G32" s="223">
        <f t="shared" si="2"/>
        <v>0</v>
      </c>
      <c r="H32" s="195"/>
      <c r="I32" s="195"/>
      <c r="J32" s="183"/>
      <c r="K32" s="183"/>
      <c r="L32" s="183"/>
      <c r="M32" s="183"/>
      <c r="N32" s="183"/>
      <c r="O32" s="183"/>
      <c r="P32" s="183"/>
      <c r="Q32" s="183"/>
    </row>
    <row r="33" spans="1:17" ht="11.25">
      <c r="A33" s="194"/>
      <c r="B33" s="214">
        <f t="shared" si="1"/>
        <v>27</v>
      </c>
      <c r="C33" s="220"/>
      <c r="D33" s="220">
        <f>ΕΣΟΔΑ!H32</f>
        <v>0</v>
      </c>
      <c r="E33" s="220">
        <f>ΔΑΠΑΝΕΣ!H32</f>
        <v>0</v>
      </c>
      <c r="F33" s="9"/>
      <c r="G33" s="223">
        <f t="shared" si="2"/>
        <v>0</v>
      </c>
      <c r="H33" s="195"/>
      <c r="I33" s="195"/>
      <c r="J33" s="183"/>
      <c r="K33" s="183"/>
      <c r="L33" s="183"/>
      <c r="M33" s="183"/>
      <c r="N33" s="183"/>
      <c r="O33" s="183"/>
      <c r="P33" s="183"/>
      <c r="Q33" s="183"/>
    </row>
    <row r="34" spans="1:17" ht="11.25">
      <c r="A34" s="194"/>
      <c r="B34" s="214">
        <f t="shared" si="1"/>
        <v>28</v>
      </c>
      <c r="C34" s="220"/>
      <c r="D34" s="220">
        <f>ΕΣΟΔΑ!H33</f>
        <v>0</v>
      </c>
      <c r="E34" s="220">
        <f>ΔΑΠΑΝΕΣ!H33</f>
        <v>0</v>
      </c>
      <c r="F34" s="9"/>
      <c r="G34" s="223">
        <f t="shared" si="2"/>
        <v>0</v>
      </c>
      <c r="H34" s="195"/>
      <c r="I34" s="195"/>
      <c r="J34" s="183"/>
      <c r="K34" s="183"/>
      <c r="L34" s="183"/>
      <c r="M34" s="183"/>
      <c r="N34" s="183"/>
      <c r="O34" s="183"/>
      <c r="P34" s="183"/>
      <c r="Q34" s="183"/>
    </row>
    <row r="35" spans="1:17" ht="11.25">
      <c r="A35" s="194"/>
      <c r="B35" s="214">
        <f t="shared" si="1"/>
        <v>29</v>
      </c>
      <c r="C35" s="220"/>
      <c r="D35" s="220">
        <f>ΕΣΟΔΑ!H34</f>
        <v>0</v>
      </c>
      <c r="E35" s="220">
        <f>ΔΑΠΑΝΕΣ!H34</f>
        <v>0</v>
      </c>
      <c r="F35" s="9"/>
      <c r="G35" s="223">
        <f t="shared" si="2"/>
        <v>0</v>
      </c>
      <c r="H35" s="195"/>
      <c r="I35" s="195"/>
      <c r="J35" s="183"/>
      <c r="K35" s="183"/>
      <c r="L35" s="183"/>
      <c r="M35" s="183"/>
      <c r="N35" s="183"/>
      <c r="O35" s="183"/>
      <c r="P35" s="183"/>
      <c r="Q35" s="183"/>
    </row>
    <row r="36" spans="2:17" ht="25.5" customHeight="1">
      <c r="B36" s="196" t="s">
        <v>41</v>
      </c>
      <c r="C36" s="197">
        <v>0.04</v>
      </c>
      <c r="D36" s="198"/>
      <c r="E36" s="199"/>
      <c r="F36" s="199"/>
      <c r="G36" s="200"/>
      <c r="H36" s="195"/>
      <c r="I36" s="195"/>
      <c r="J36" s="183"/>
      <c r="K36" s="183"/>
      <c r="L36" s="183"/>
      <c r="M36" s="183"/>
      <c r="N36" s="183"/>
      <c r="O36" s="183"/>
      <c r="P36" s="183"/>
      <c r="Q36" s="183"/>
    </row>
    <row r="37" spans="1:17" ht="16.5" customHeight="1">
      <c r="A37" s="194"/>
      <c r="B37" s="210" t="s">
        <v>0</v>
      </c>
      <c r="C37" s="215">
        <f>SUM(C6:C35)</f>
        <v>0</v>
      </c>
      <c r="D37" s="215">
        <f>SUM(D6:D35)</f>
        <v>0</v>
      </c>
      <c r="E37" s="215">
        <f>SUM(E6:E35)</f>
        <v>0</v>
      </c>
      <c r="F37" s="215">
        <f>SUM(F6:F35)</f>
        <v>0</v>
      </c>
      <c r="G37" s="216">
        <f>SUM(G6:G35)</f>
        <v>0</v>
      </c>
      <c r="H37" s="195"/>
      <c r="I37" s="195"/>
      <c r="J37" s="183"/>
      <c r="K37" s="183"/>
      <c r="L37" s="183"/>
      <c r="M37" s="183"/>
      <c r="N37" s="183"/>
      <c r="O37" s="183"/>
      <c r="P37" s="183"/>
      <c r="Q37" s="183"/>
    </row>
    <row r="38" spans="1:17" ht="16.5" customHeight="1" thickBot="1">
      <c r="A38" s="194"/>
      <c r="B38" s="217" t="s">
        <v>1</v>
      </c>
      <c r="C38" s="218">
        <f>NPV($C$36,C6:C35)</f>
        <v>0</v>
      </c>
      <c r="D38" s="218">
        <f>NPV($C$36,D6:D35)</f>
        <v>0</v>
      </c>
      <c r="E38" s="218">
        <f>NPV($C$36,E6:E35)</f>
        <v>0</v>
      </c>
      <c r="F38" s="218">
        <f>NPV($C$36,F6:F35)</f>
        <v>0</v>
      </c>
      <c r="G38" s="219">
        <f>NPV($C$36,G6:G35)</f>
        <v>0</v>
      </c>
      <c r="H38" s="195"/>
      <c r="I38" s="195"/>
      <c r="J38" s="183"/>
      <c r="K38" s="183"/>
      <c r="L38" s="183"/>
      <c r="M38" s="183"/>
      <c r="N38" s="183"/>
      <c r="O38" s="183"/>
      <c r="P38" s="183"/>
      <c r="Q38" s="183"/>
    </row>
    <row r="39" spans="3:17" ht="12.75">
      <c r="C39" s="201"/>
      <c r="D39" s="195"/>
      <c r="E39" s="195"/>
      <c r="F39" s="195"/>
      <c r="G39" s="195"/>
      <c r="H39" s="195"/>
      <c r="I39" s="195"/>
      <c r="J39" s="183"/>
      <c r="K39" s="183"/>
      <c r="L39" s="183"/>
      <c r="M39" s="183"/>
      <c r="N39" s="183"/>
      <c r="O39" s="183"/>
      <c r="P39" s="183"/>
      <c r="Q39" s="183"/>
    </row>
    <row r="40" spans="1:17" ht="11.25">
      <c r="A40" s="202" t="s">
        <v>17</v>
      </c>
      <c r="C40" s="195"/>
      <c r="D40" s="195"/>
      <c r="E40" s="195"/>
      <c r="F40" s="195"/>
      <c r="G40" s="195"/>
      <c r="H40" s="195"/>
      <c r="I40" s="195"/>
      <c r="J40" s="183"/>
      <c r="K40" s="183"/>
      <c r="L40" s="183"/>
      <c r="M40" s="183"/>
      <c r="N40" s="183"/>
      <c r="O40" s="183"/>
      <c r="P40" s="183"/>
      <c r="Q40" s="183"/>
    </row>
    <row r="41" spans="1:17" ht="15" customHeight="1">
      <c r="A41" s="203" t="s">
        <v>38</v>
      </c>
      <c r="B41" s="94" t="s">
        <v>133</v>
      </c>
      <c r="C41" s="195"/>
      <c r="D41" s="195"/>
      <c r="E41" s="195"/>
      <c r="F41" s="195"/>
      <c r="G41" s="195"/>
      <c r="H41" s="195"/>
      <c r="I41" s="195"/>
      <c r="J41" s="183"/>
      <c r="K41" s="183"/>
      <c r="L41" s="183"/>
      <c r="M41" s="183"/>
      <c r="N41" s="183"/>
      <c r="O41" s="183"/>
      <c r="P41" s="183"/>
      <c r="Q41" s="183"/>
    </row>
    <row r="42" ht="11.25">
      <c r="B42" s="183" t="s">
        <v>59</v>
      </c>
    </row>
    <row r="43" spans="1:17" ht="21.75" customHeight="1">
      <c r="A43" s="183" t="s">
        <v>39</v>
      </c>
      <c r="B43" s="204" t="s">
        <v>42</v>
      </c>
      <c r="I43" s="195"/>
      <c r="J43" s="195"/>
      <c r="K43" s="195"/>
      <c r="L43" s="195"/>
      <c r="M43" s="195"/>
      <c r="N43" s="183"/>
      <c r="O43" s="183"/>
      <c r="P43" s="183"/>
      <c r="Q43" s="183"/>
    </row>
    <row r="44" spans="2:17" ht="11.25">
      <c r="B44" s="183" t="s">
        <v>47</v>
      </c>
      <c r="I44" s="195"/>
      <c r="J44" s="195"/>
      <c r="K44" s="195"/>
      <c r="L44" s="195"/>
      <c r="M44" s="195"/>
      <c r="N44" s="183"/>
      <c r="O44" s="183"/>
      <c r="P44" s="183"/>
      <c r="Q44" s="183"/>
    </row>
    <row r="45" spans="9:17" ht="11.25">
      <c r="I45" s="204"/>
      <c r="N45" s="183"/>
      <c r="O45" s="183"/>
      <c r="P45" s="183"/>
      <c r="Q45" s="183"/>
    </row>
    <row r="46" spans="6:17" ht="11.25">
      <c r="F46" s="195"/>
      <c r="N46" s="183"/>
      <c r="O46" s="183"/>
      <c r="P46" s="183"/>
      <c r="Q46" s="183"/>
    </row>
    <row r="47" spans="7:17" ht="11.25">
      <c r="G47" s="205"/>
      <c r="J47" s="192"/>
      <c r="K47" s="192"/>
      <c r="L47" s="192"/>
      <c r="M47" s="192"/>
      <c r="N47" s="183"/>
      <c r="O47" s="183"/>
      <c r="P47" s="183"/>
      <c r="Q47" s="183"/>
    </row>
    <row r="48" spans="14:17" ht="11.25">
      <c r="N48" s="183"/>
      <c r="O48" s="183"/>
      <c r="P48" s="183"/>
      <c r="Q48" s="183"/>
    </row>
    <row r="49" spans="2:17" ht="11.25">
      <c r="B49" s="286"/>
      <c r="C49" s="286"/>
      <c r="D49" s="286"/>
      <c r="E49" s="195"/>
      <c r="N49" s="183"/>
      <c r="O49" s="183"/>
      <c r="P49" s="183"/>
      <c r="Q49" s="183"/>
    </row>
    <row r="50" spans="14:17" ht="11.25">
      <c r="N50" s="183"/>
      <c r="O50" s="183"/>
      <c r="P50" s="183"/>
      <c r="Q50" s="183"/>
    </row>
    <row r="51" spans="9:17" ht="11.25">
      <c r="I51" s="183"/>
      <c r="J51" s="183"/>
      <c r="K51" s="183"/>
      <c r="L51" s="183"/>
      <c r="M51" s="183"/>
      <c r="N51" s="183"/>
      <c r="O51" s="183"/>
      <c r="P51" s="183"/>
      <c r="Q51" s="183"/>
    </row>
    <row r="52" spans="9:17" ht="11.25">
      <c r="I52" s="183"/>
      <c r="J52" s="183"/>
      <c r="K52" s="183"/>
      <c r="L52" s="183"/>
      <c r="M52" s="183"/>
      <c r="N52" s="183"/>
      <c r="O52" s="183"/>
      <c r="P52" s="183"/>
      <c r="Q52" s="183"/>
    </row>
    <row r="53" spans="9:13" ht="11.25">
      <c r="I53" s="183"/>
      <c r="J53" s="183"/>
      <c r="K53" s="183"/>
      <c r="L53" s="183"/>
      <c r="M53" s="183"/>
    </row>
    <row r="54" spans="9:13" ht="11.25">
      <c r="I54" s="183"/>
      <c r="J54" s="183"/>
      <c r="K54" s="183"/>
      <c r="L54" s="183"/>
      <c r="M54" s="183"/>
    </row>
    <row r="55" spans="9:13" ht="11.25">
      <c r="I55" s="183"/>
      <c r="J55" s="183"/>
      <c r="K55" s="183"/>
      <c r="L55" s="183"/>
      <c r="M55" s="183"/>
    </row>
    <row r="56" spans="9:13" ht="11.25">
      <c r="I56" s="183"/>
      <c r="J56" s="183"/>
      <c r="K56" s="183"/>
      <c r="L56" s="183"/>
      <c r="M56" s="183"/>
    </row>
  </sheetData>
  <sheetProtection password="CC6F" sheet="1" objects="1" scenarios="1"/>
  <protectedRanges>
    <protectedRange sqref="F6:F35" name="Περιοχή1"/>
  </protectedRanges>
  <mergeCells count="2">
    <mergeCell ref="B49:D49"/>
    <mergeCell ref="B2:G2"/>
  </mergeCell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scale="97" r:id="rId1"/>
  <headerFooter scaleWithDoc="0" alignWithMargins="0">
    <oddFooter>&amp;L&amp;8Έντυπο: Ε.I.1_4
Έκδοση: 1η 
Ημ. Έκδοσης: 30.10.2015&amp;R&amp;8&amp;A</oddFooter>
  </headerFooter>
</worksheet>
</file>

<file path=xl/worksheets/sheet9.xml><?xml version="1.0" encoding="utf-8"?>
<worksheet xmlns="http://schemas.openxmlformats.org/spreadsheetml/2006/main" xmlns:r="http://schemas.openxmlformats.org/officeDocument/2006/relationships">
  <sheetPr codeName="Sheet11">
    <pageSetUpPr fitToPage="1"/>
  </sheetPr>
  <dimension ref="A1:Q28"/>
  <sheetViews>
    <sheetView showGridLines="0" tabSelected="1" zoomScalePageLayoutView="0" workbookViewId="0" topLeftCell="A1">
      <selection activeCell="F17" sqref="F17"/>
    </sheetView>
  </sheetViews>
  <sheetFormatPr defaultColWidth="9.140625" defaultRowHeight="12.75"/>
  <cols>
    <col min="1" max="1" width="3.7109375" style="228" customWidth="1"/>
    <col min="2" max="2" width="6.140625" style="228" customWidth="1"/>
    <col min="3" max="3" width="61.57421875" style="228" customWidth="1"/>
    <col min="4" max="4" width="19.421875" style="228" customWidth="1"/>
    <col min="5" max="5" width="20.7109375" style="228" customWidth="1"/>
    <col min="6" max="6" width="14.7109375" style="228" customWidth="1"/>
    <col min="7" max="16384" width="9.140625" style="228" customWidth="1"/>
  </cols>
  <sheetData>
    <row r="1" spans="3:17" s="224" customFormat="1" ht="23.25" customHeight="1" thickBot="1">
      <c r="C1" s="225"/>
      <c r="D1" s="293" t="s">
        <v>56</v>
      </c>
      <c r="E1" s="293"/>
      <c r="F1" s="225"/>
      <c r="G1" s="225"/>
      <c r="H1" s="225"/>
      <c r="I1" s="225"/>
      <c r="J1" s="225"/>
      <c r="K1" s="225"/>
      <c r="L1" s="225"/>
      <c r="M1" s="225"/>
      <c r="N1" s="225"/>
      <c r="O1" s="225"/>
      <c r="P1" s="225"/>
      <c r="Q1" s="225"/>
    </row>
    <row r="2" spans="2:7" s="226" customFormat="1" ht="35.25" customHeight="1">
      <c r="B2" s="298" t="s">
        <v>79</v>
      </c>
      <c r="C2" s="299"/>
      <c r="D2" s="299"/>
      <c r="E2" s="300"/>
      <c r="F2" s="227"/>
      <c r="G2" s="227"/>
    </row>
    <row r="3" spans="2:5" ht="33" customHeight="1">
      <c r="B3" s="229"/>
      <c r="C3" s="230" t="s">
        <v>32</v>
      </c>
      <c r="D3" s="231" t="s">
        <v>33</v>
      </c>
      <c r="E3" s="232" t="s">
        <v>34</v>
      </c>
    </row>
    <row r="4" spans="2:5" ht="19.5" customHeight="1">
      <c r="B4" s="233">
        <v>1</v>
      </c>
      <c r="C4" s="234" t="s">
        <v>35</v>
      </c>
      <c r="D4" s="294">
        <f>'ΓΕΝΙΚΑ ΣΤΟΙΧΕΙΑ'!C9</f>
        <v>0</v>
      </c>
      <c r="E4" s="295"/>
    </row>
    <row r="5" spans="2:5" ht="19.5" customHeight="1">
      <c r="B5" s="233">
        <f>B4+1</f>
        <v>2</v>
      </c>
      <c r="C5" s="235" t="s">
        <v>166</v>
      </c>
      <c r="D5" s="296">
        <f>'ΤΑΜΕΙΑΚΕΣ ΡΟΕΣ'!C36</f>
        <v>0.04</v>
      </c>
      <c r="E5" s="297"/>
    </row>
    <row r="6" spans="2:5" ht="19.5" customHeight="1">
      <c r="B6" s="233">
        <f aca="true" t="shared" si="0" ref="B6:B12">B5+1</f>
        <v>3</v>
      </c>
      <c r="C6" s="234" t="s">
        <v>80</v>
      </c>
      <c r="D6" s="236">
        <f>+'ΤΑΜΕΙΑΚΕΣ ΡΟΕΣ'!C37</f>
        <v>0</v>
      </c>
      <c r="E6" s="237">
        <f>+'ΤΑΜΕΙΑΚΕΣ ΡΟΕΣ'!C38</f>
        <v>0</v>
      </c>
    </row>
    <row r="7" spans="2:5" ht="19.5" customHeight="1">
      <c r="B7" s="233">
        <f t="shared" si="0"/>
        <v>4</v>
      </c>
      <c r="C7" s="234" t="s">
        <v>40</v>
      </c>
      <c r="D7" s="236">
        <f>'ΤΑΜΕΙΑΚΕΣ ΡΟΕΣ'!F37</f>
        <v>0</v>
      </c>
      <c r="E7" s="237">
        <f>'ΤΑΜΕΙΑΚΕΣ ΡΟΕΣ'!F38</f>
        <v>0</v>
      </c>
    </row>
    <row r="8" spans="2:6" ht="19.5" customHeight="1">
      <c r="B8" s="233">
        <f t="shared" si="0"/>
        <v>5</v>
      </c>
      <c r="C8" s="234" t="s">
        <v>36</v>
      </c>
      <c r="D8" s="238"/>
      <c r="E8" s="237">
        <f>'ΤΑΜΕΙΑΚΕΣ ΡΟΕΣ'!D38</f>
        <v>0</v>
      </c>
      <c r="F8" s="239"/>
    </row>
    <row r="9" spans="2:5" ht="30.75" customHeight="1">
      <c r="B9" s="233">
        <f t="shared" si="0"/>
        <v>6</v>
      </c>
      <c r="C9" s="234" t="s">
        <v>81</v>
      </c>
      <c r="D9" s="238"/>
      <c r="E9" s="237">
        <f>'ΤΑΜΕΙΑΚΕΣ ΡΟΕΣ'!E38</f>
        <v>0</v>
      </c>
    </row>
    <row r="10" spans="2:5" ht="36" customHeight="1">
      <c r="B10" s="233">
        <f>B9+1</f>
        <v>7</v>
      </c>
      <c r="C10" s="234" t="s">
        <v>144</v>
      </c>
      <c r="D10" s="238"/>
      <c r="E10" s="240" t="str">
        <f>IF(E8-E9&gt;0,E8+E7-E9,"0")</f>
        <v>0</v>
      </c>
    </row>
    <row r="11" spans="2:10" ht="32.25" customHeight="1">
      <c r="B11" s="233">
        <f>B10+1</f>
        <v>8</v>
      </c>
      <c r="C11" s="234" t="s">
        <v>145</v>
      </c>
      <c r="D11" s="238"/>
      <c r="E11" s="240">
        <f>+E6-E10</f>
        <v>0</v>
      </c>
      <c r="F11" s="239"/>
      <c r="G11" s="241"/>
      <c r="H11" s="241"/>
      <c r="J11" s="242"/>
    </row>
    <row r="12" spans="2:8" ht="32.25" customHeight="1" thickBot="1">
      <c r="B12" s="243">
        <f t="shared" si="0"/>
        <v>9</v>
      </c>
      <c r="C12" s="244" t="s">
        <v>146</v>
      </c>
      <c r="D12" s="291" t="e">
        <f>IF(E9&gt;E8,100%,E11/E6)</f>
        <v>#DIV/0!</v>
      </c>
      <c r="E12" s="292"/>
      <c r="G12" s="245"/>
      <c r="H12" s="241"/>
    </row>
    <row r="13" spans="2:8" s="246" customFormat="1" ht="18.75" customHeight="1" thickBot="1">
      <c r="B13" s="247"/>
      <c r="C13" s="248"/>
      <c r="D13" s="249"/>
      <c r="E13" s="249"/>
      <c r="G13" s="250"/>
      <c r="H13" s="250"/>
    </row>
    <row r="14" spans="2:8" s="251" customFormat="1" ht="34.5" customHeight="1">
      <c r="B14" s="298" t="s">
        <v>142</v>
      </c>
      <c r="C14" s="299"/>
      <c r="D14" s="300"/>
      <c r="E14" s="252"/>
      <c r="F14" s="252"/>
      <c r="G14" s="252"/>
      <c r="H14" s="252"/>
    </row>
    <row r="15" spans="1:8" s="251" customFormat="1" ht="19.5" customHeight="1">
      <c r="A15" s="253"/>
      <c r="B15" s="56"/>
      <c r="C15" s="57"/>
      <c r="D15" s="254" t="s">
        <v>84</v>
      </c>
      <c r="E15" s="252"/>
      <c r="F15" s="252"/>
      <c r="G15" s="252"/>
      <c r="H15" s="252"/>
    </row>
    <row r="16" spans="1:13" s="251" customFormat="1" ht="34.5" customHeight="1">
      <c r="A16" s="253"/>
      <c r="B16" s="233">
        <v>1</v>
      </c>
      <c r="C16" s="234" t="s">
        <v>85</v>
      </c>
      <c r="D16" s="255">
        <f>+'ΕΠΙΛΕΞΙΜΟ ΚΟΣΤΟΣ'!D18</f>
        <v>0</v>
      </c>
      <c r="E16" s="227"/>
      <c r="F16" s="227"/>
      <c r="G16" s="227"/>
      <c r="H16" s="227"/>
      <c r="J16" s="252"/>
      <c r="K16" s="252"/>
      <c r="L16" s="252"/>
      <c r="M16" s="252"/>
    </row>
    <row r="17" spans="1:13" s="251" customFormat="1" ht="34.5" customHeight="1" thickBot="1">
      <c r="A17" s="253"/>
      <c r="B17" s="233">
        <v>2</v>
      </c>
      <c r="C17" s="234" t="s">
        <v>143</v>
      </c>
      <c r="D17" s="256" t="e">
        <f>+D12</f>
        <v>#DIV/0!</v>
      </c>
      <c r="E17" s="227"/>
      <c r="F17" s="227"/>
      <c r="G17" s="227"/>
      <c r="H17" s="227"/>
      <c r="I17" s="252"/>
      <c r="J17" s="252"/>
      <c r="K17" s="252"/>
      <c r="L17" s="252"/>
      <c r="M17" s="252"/>
    </row>
    <row r="18" spans="1:13" s="251" customFormat="1" ht="34.5" customHeight="1" thickBot="1">
      <c r="A18" s="253"/>
      <c r="B18" s="243">
        <v>3</v>
      </c>
      <c r="C18" s="257" t="s">
        <v>86</v>
      </c>
      <c r="D18" s="258" t="e">
        <f>+D16*D17</f>
        <v>#DIV/0!</v>
      </c>
      <c r="E18" s="227"/>
      <c r="F18" s="227"/>
      <c r="G18" s="227"/>
      <c r="H18" s="227"/>
      <c r="I18" s="252"/>
      <c r="J18" s="252"/>
      <c r="K18" s="252"/>
      <c r="L18" s="252"/>
      <c r="M18" s="252"/>
    </row>
    <row r="19" ht="9" customHeight="1"/>
    <row r="20" spans="1:5" ht="15" customHeight="1">
      <c r="A20" s="259" t="s">
        <v>17</v>
      </c>
      <c r="E20" s="226"/>
    </row>
    <row r="21" spans="1:5" ht="12.75">
      <c r="A21" s="260" t="s">
        <v>38</v>
      </c>
      <c r="B21" s="261" t="s">
        <v>148</v>
      </c>
      <c r="E21" s="226"/>
    </row>
    <row r="22" spans="2:5" ht="12.75">
      <c r="B22" s="261" t="s">
        <v>149</v>
      </c>
      <c r="E22" s="226"/>
    </row>
    <row r="23" spans="1:5" ht="12.75">
      <c r="A23" s="260" t="s">
        <v>39</v>
      </c>
      <c r="B23" s="262" t="s">
        <v>147</v>
      </c>
      <c r="E23" s="227"/>
    </row>
    <row r="24" ht="12.75">
      <c r="E24" s="263"/>
    </row>
    <row r="28" ht="12.75">
      <c r="B28" s="264"/>
    </row>
  </sheetData>
  <sheetProtection password="CC6F" sheet="1"/>
  <mergeCells count="6">
    <mergeCell ref="D12:E12"/>
    <mergeCell ref="D1:E1"/>
    <mergeCell ref="D4:E4"/>
    <mergeCell ref="D5:E5"/>
    <mergeCell ref="B2:E2"/>
    <mergeCell ref="B14:D14"/>
  </mergeCells>
  <printOptions horizontalCentered="1"/>
  <pageMargins left="0.7480314960629921" right="0.5905511811023623" top="0.4724409448818898" bottom="0.6299212598425197" header="0.4724409448818898" footer="0.15748031496062992"/>
  <pageSetup fitToHeight="1" fitToWidth="1" horizontalDpi="600" verticalDpi="600" orientation="landscape" paperSize="9" scale="95" r:id="rId1"/>
  <headerFooter scaleWithDoc="0" alignWithMargins="0">
    <oddFooter>&amp;L&amp;8Έντυπο: Ε.I.1_4
Έκδοση: 1η 
Ημ. Έκδοσης: 30.10.2015&amp;R&amp;8&amp;A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ΕΘΝΙΚΗ ΑΡΧΗ ΣΥΝΤΟΝΙΣΜΟΥ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ΧΡΗΜΑΤΟΟΙΚΟΝΟΜΙΚΗ ΑΝΑΛΥΣΗ ΓΙΑ ΕΡΓΑ ΜΕ ΕΣΟΔΑ</dc:title>
  <dc:subject/>
  <dc:creator>ΕΙΔΙΚΗ ΥΠΗΡΕΣΙΑ ΘΕΣΜΙΚΗΣ ΥΠΟΣΤΗΡΙΞΗΣ</dc:creator>
  <cp:keywords/>
  <dc:description/>
  <cp:lastModifiedBy>ΖΗΣΙΜΟΠΟΥΛΟΣ ΑΝΤΩΝΗΣ</cp:lastModifiedBy>
  <cp:lastPrinted>2015-11-06T14:16:22Z</cp:lastPrinted>
  <dcterms:created xsi:type="dcterms:W3CDTF">1996-10-14T23:33:28Z</dcterms:created>
  <dcterms:modified xsi:type="dcterms:W3CDTF">2017-12-08T07:48:01Z</dcterms:modified>
  <cp:category/>
  <cp:version/>
  <cp:contentType/>
  <cp:contentStatus/>
</cp:coreProperties>
</file>